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2020\"/>
    </mc:Choice>
  </mc:AlternateContent>
  <bookViews>
    <workbookView xWindow="0" yWindow="0" windowWidth="28800" windowHeight="12435" activeTab="2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/>
  <c r="E29" i="3"/>
  <c r="E26" i="3"/>
  <c r="E23" i="3"/>
  <c r="E22" i="3"/>
  <c r="E19" i="3"/>
  <c r="E16" i="3"/>
  <c r="E13" i="3"/>
  <c r="E12" i="3"/>
  <c r="E11" i="3" s="1"/>
  <c r="E5" i="3"/>
  <c r="E4" i="3" s="1"/>
  <c r="E73" i="2"/>
  <c r="E68" i="2"/>
  <c r="E63" i="2"/>
  <c r="E61" i="2"/>
  <c r="E43" i="2"/>
  <c r="E38" i="2"/>
  <c r="E32" i="2"/>
  <c r="E21" i="2"/>
  <c r="E15" i="2"/>
  <c r="E9" i="2"/>
  <c r="E6" i="2"/>
  <c r="F88" i="1"/>
  <c r="F85" i="1"/>
  <c r="F74" i="1"/>
  <c r="F68" i="1"/>
  <c r="F64" i="1"/>
  <c r="F91" i="1" s="1"/>
  <c r="F56" i="1"/>
  <c r="F62" i="1" s="1"/>
  <c r="F34" i="1"/>
  <c r="F30" i="1"/>
  <c r="F22" i="1"/>
  <c r="F16" i="1"/>
  <c r="F9" i="1"/>
  <c r="E14" i="2" l="1"/>
  <c r="F92" i="1"/>
  <c r="F41" i="1"/>
  <c r="E31" i="2"/>
  <c r="E55" i="2" s="1"/>
  <c r="E12" i="2"/>
  <c r="E56" i="2" s="1"/>
  <c r="E62" i="2" s="1"/>
  <c r="E66" i="2" s="1"/>
  <c r="E78" i="2"/>
  <c r="E10" i="3"/>
  <c r="E79" i="2" l="1"/>
</calcChain>
</file>

<file path=xl/sharedStrings.xml><?xml version="1.0" encoding="utf-8"?>
<sst xmlns="http://schemas.openxmlformats.org/spreadsheetml/2006/main" count="655" uniqueCount="410">
  <si>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</si>
  <si>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</si>
  <si>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</si>
  <si>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</si>
  <si>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</si>
  <si>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</si>
  <si>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</si>
  <si>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</si>
  <si>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</si>
  <si>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</si>
  <si>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</si>
  <si>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</si>
  <si>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</si>
  <si>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</si>
  <si>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</si>
  <si>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</si>
  <si>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</si>
  <si>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</si>
  <si>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</si>
  <si>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</si>
  <si>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</si>
  <si>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</si>
  <si>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</si>
  <si>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</si>
  <si>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b.Diukur pada nilai wajar melalui penghasilan komprehensif lain</t>
  </si>
  <si>
    <t>010101050300000000</t>
  </si>
  <si>
    <t>c.Diukur pada biaya perolehan diamortisasi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</si>
  <si>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</si>
  <si>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</si>
  <si>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</si>
  <si>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</si>
  <si>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</si>
  <si>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</si>
  <si>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</si>
  <si>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</si>
  <si>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</si>
  <si>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010101090200000000</t>
  </si>
  <si>
    <t>010101090300000000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</si>
  <si>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</si>
  <si>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</si>
  <si>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</si>
  <si>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</si>
  <si>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</si>
  <si>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</si>
  <si>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</si>
  <si>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</si>
  <si>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</si>
  <si>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</si>
  <si>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</si>
  <si>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</si>
  <si>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</si>
  <si>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</si>
  <si>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</si>
  <si>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</si>
  <si>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</si>
  <si>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</si>
  <si>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</si>
  <si>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</si>
  <si>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</si>
  <si>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</si>
  <si>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</si>
  <si>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</si>
  <si>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</si>
  <si>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</si>
  <si>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</si>
  <si>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</si>
  <si>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</si>
  <si>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</si>
  <si>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</si>
  <si>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</si>
  <si>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</si>
  <si>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</si>
  <si>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</si>
  <si>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</si>
  <si>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</si>
  <si>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</si>
  <si>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</si>
  <si>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</si>
  <si>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</si>
  <si>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</si>
  <si>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</si>
  <si>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</si>
  <si>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</si>
  <si>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</si>
  <si>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</si>
  <si>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</si>
  <si>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</si>
  <si>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</si>
  <si>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</si>
  <si>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</si>
  <si>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</si>
  <si>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</si>
  <si>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</si>
  <si>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</si>
  <si>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</si>
  <si>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</si>
  <si>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</si>
  <si>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</si>
  <si>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</si>
  <si>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</si>
  <si>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</si>
  <si>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</si>
  <si>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</si>
  <si>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</si>
  <si>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</si>
  <si>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</si>
  <si>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</si>
  <si>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</si>
  <si>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</si>
  <si>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</si>
  <si>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</si>
  <si>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</si>
  <si>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</si>
  <si>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</si>
  <si>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</si>
  <si>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</si>
  <si>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</si>
  <si>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</si>
  <si>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</si>
  <si>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</si>
  <si>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</si>
  <si>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</si>
  <si>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</si>
  <si>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</si>
  <si>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</si>
  <si>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</si>
  <si>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</si>
  <si>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</si>
  <si>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</si>
  <si>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</si>
  <si>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</si>
  <si>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</si>
  <si>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</si>
  <si>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</si>
  <si>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</si>
  <si>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</si>
  <si>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</si>
  <si>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</si>
  <si>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</si>
  <si>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</si>
  <si>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</si>
  <si>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</si>
  <si>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</si>
  <si>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</si>
  <si>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</si>
  <si>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</si>
  <si>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</si>
  <si>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</si>
  <si>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</si>
  <si>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</si>
  <si>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</si>
  <si>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</si>
  <si>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</si>
  <si>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</si>
  <si>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</si>
  <si>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</si>
  <si>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</si>
  <si>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</si>
  <si>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</si>
  <si>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</si>
  <si>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</si>
  <si>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</si>
  <si>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</si>
  <si>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</si>
  <si>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</si>
  <si>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</si>
  <si>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</si>
  <si>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</si>
  <si>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</si>
  <si>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</si>
  <si>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</si>
  <si>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</si>
  <si>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</si>
  <si>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</si>
  <si>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</si>
  <si>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</si>
  <si>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</si>
  <si>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</si>
  <si>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</si>
  <si>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</si>
  <si>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</si>
  <si>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</si>
  <si>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</si>
  <si>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</si>
  <si>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</si>
  <si>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</si>
  <si>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</si>
  <si>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</si>
  <si>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</si>
  <si>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</si>
  <si>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</si>
  <si>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</si>
  <si>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</si>
  <si>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</si>
  <si>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</si>
  <si>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</si>
  <si>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</si>
  <si>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</si>
  <si>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</si>
  <si>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</si>
  <si>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</si>
  <si>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</si>
  <si>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</si>
  <si>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</si>
  <si>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</si>
  <si>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</si>
  <si>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</si>
  <si>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</si>
  <si>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</si>
  <si>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</si>
  <si>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</si>
  <si>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</si>
  <si>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</si>
  <si>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</si>
  <si>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</si>
  <si>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</si>
  <si>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</si>
  <si>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</si>
  <si>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</si>
  <si>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</si>
  <si>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</si>
  <si>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</si>
  <si>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</si>
  <si>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</si>
  <si>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</si>
  <si>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</si>
  <si>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</si>
  <si>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</si>
  <si>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</si>
  <si>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</si>
  <si>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</si>
  <si>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</si>
  <si>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</si>
  <si>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</si>
  <si>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</si>
  <si>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</si>
  <si>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</si>
  <si>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</si>
  <si>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</si>
  <si>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</si>
  <si>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</si>
  <si>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</si>
  <si>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</si>
  <si>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</si>
  <si>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</si>
  <si>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</si>
  <si>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</si>
  <si>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</si>
  <si>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</si>
  <si>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</si>
  <si>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</si>
  <si>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</si>
  <si>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</si>
  <si>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</si>
  <si>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</si>
  <si>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</si>
  <si>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</si>
  <si>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</si>
  <si>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</si>
  <si>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</si>
  <si>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</si>
  <si>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</si>
  <si>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</si>
  <si>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</si>
  <si>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</si>
  <si>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</si>
  <si>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</si>
  <si>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</si>
  <si>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</si>
  <si>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</si>
  <si>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</si>
  <si>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</si>
  <si>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</si>
  <si>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</si>
  <si>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</si>
  <si>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</si>
  <si>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</si>
  <si>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</si>
  <si>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</si>
  <si>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</si>
  <si>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</si>
  <si>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</si>
  <si>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</si>
  <si>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</si>
  <si>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</si>
  <si>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</si>
  <si>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</si>
  <si>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</si>
  <si>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</si>
  <si>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</si>
  <si>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</si>
  <si>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</si>
  <si>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</si>
  <si>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</si>
  <si>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</si>
  <si>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</si>
  <si>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</si>
  <si>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</si>
  <si>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</si>
  <si>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</si>
  <si>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</si>
  <si>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</si>
  <si>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</si>
  <si>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</si>
  <si>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</si>
  <si>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</si>
  <si>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</si>
  <si>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</si>
  <si>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</si>
  <si>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</si>
  <si>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</si>
  <si>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</si>
  <si>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</si>
  <si>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</si>
  <si>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</si>
  <si>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</si>
  <si>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</si>
  <si>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</si>
  <si>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</si>
  <si>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</si>
  <si>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</si>
  <si>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</si>
  <si>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</si>
  <si>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</si>
  <si>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</si>
  <si>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</si>
  <si>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</si>
  <si>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</si>
  <si>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</si>
  <si>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</si>
  <si>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</si>
  <si>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</si>
  <si>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</si>
  <si>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</si>
  <si>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</si>
  <si>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</si>
  <si>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</si>
  <si>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</si>
  <si>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</si>
  <si>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</si>
  <si>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</si>
  <si>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</si>
  <si>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</si>
  <si>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</si>
  <si>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</si>
  <si>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</si>
  <si>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</si>
  <si>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</si>
  <si>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</si>
  <si>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</si>
  <si>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</si>
  <si>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</si>
  <si>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</si>
  <si>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</si>
  <si>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</si>
  <si>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</si>
  <si>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</si>
  <si>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</si>
  <si>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</si>
  <si>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</si>
  <si>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</si>
  <si>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</si>
  <si>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</si>
  <si>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</si>
  <si>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</si>
  <si>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</si>
  <si>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</si>
  <si>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</si>
  <si>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</si>
  <si>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</si>
  <si>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</si>
  <si>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</si>
  <si>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</si>
  <si>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</si>
  <si>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</si>
  <si>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</si>
  <si>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</si>
  <si>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</si>
  <si>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</si>
  <si>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</si>
  <si>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</si>
  <si>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</si>
  <si>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</si>
  <si>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</si>
  <si>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</si>
  <si>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</si>
  <si>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</si>
  <si>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</si>
  <si>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</si>
  <si>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</si>
  <si>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</si>
  <si>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</si>
  <si>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</si>
  <si>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</si>
  <si>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</si>
  <si>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</si>
  <si>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</si>
  <si>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</si>
  <si>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</si>
  <si>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</si>
  <si>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</si>
  <si>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</si>
  <si>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</si>
  <si>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</si>
  <si>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</si>
  <si>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</si>
  <si>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</si>
  <si>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</si>
  <si>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</si>
  <si>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29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</si>
</sst>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quotePrefix="1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3"/>
    </xf>
    <xf numFmtId="1" fontId="5" fillId="0" borderId="1" xfId="0" applyNumberFormat="1" applyFont="1" applyBorder="1" applyAlignment="1">
      <alignment horizontal="center" wrapText="1"/>
    </xf>
    <xf numFmtId="1" fontId="5" fillId="5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0" fontId="5" fillId="4" borderId="2" xfId="0" applyFont="1" applyFill="1" applyBorder="1" applyAlignment="1">
      <alignment horizontal="left" vertical="top" wrapText="1" indent="6"/>
    </xf>
    <xf numFmtId="0" fontId="5" fillId="4" borderId="3" xfId="0" applyFont="1" applyFill="1" applyBorder="1" applyAlignment="1">
      <alignment horizontal="left" vertical="top" wrapText="1" indent="6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1" fontId="5" fillId="5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7" fillId="4" borderId="1" xfId="0" applyNumberFormat="1" applyFont="1" applyFill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/>
    </xf>
    <xf numFmtId="1" fontId="0" fillId="0" borderId="0" xfId="0" applyNumberFormat="1"/>
    <xf numFmtId="0" fontId="5" fillId="4" borderId="1" xfId="0" quotePrefix="1" applyFont="1" applyFill="1" applyBorder="1"/>
    <xf numFmtId="0" fontId="5" fillId="4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4" borderId="8" xfId="0" quotePrefix="1" applyFont="1" applyFill="1" applyBorder="1"/>
    <xf numFmtId="0" fontId="5" fillId="4" borderId="9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D9" sqref="D9:E9"/>
    </sheetView>
  </sheetViews>
  <sheetFormatPr defaultRowHeight="15" x14ac:dyDescent="0.25"/>
  <cols>
    <col min="1" max="1" width="5.140625" style="24" bestFit="1" customWidth="1"/>
    <col min="2" max="2" width="8.140625" style="24" bestFit="1" customWidth="1"/>
    <col min="3" max="3" width="24.85546875" bestFit="1" customWidth="1"/>
    <col min="4" max="4" width="4.5703125" bestFit="1" customWidth="1"/>
    <col min="5" max="5" width="96.7109375" customWidth="1"/>
    <col min="6" max="6" width="17.28515625" bestFit="1" customWidth="1"/>
    <col min="7" max="7" width="15.140625" bestFit="1" customWidth="1"/>
  </cols>
  <sheetData>
    <row r="1" spans="1:6" ht="21" x14ac:dyDescent="0.25">
      <c r="A1" s="52" t="s">
        <v>0</v>
      </c>
      <c r="B1" s="52"/>
      <c r="C1" s="52"/>
      <c r="D1" s="52"/>
      <c r="E1" s="52"/>
      <c r="F1" s="50" t="s">
        <v>1</v>
      </c>
    </row>
    <row r="2" spans="1:6" ht="21" x14ac:dyDescent="0.25">
      <c r="A2" s="46" t="s">
        <v>409</v>
      </c>
      <c r="B2" s="46"/>
      <c r="C2" s="46"/>
      <c r="D2" s="46"/>
      <c r="E2" s="46"/>
      <c r="F2" s="51"/>
    </row>
    <row r="3" spans="1:6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4" t="s">
        <v>6</v>
      </c>
    </row>
    <row r="4" spans="1:6" x14ac:dyDescent="0.25">
      <c r="A4" s="5">
        <v>1</v>
      </c>
      <c r="B4" s="5" t="s">
        <v>7</v>
      </c>
      <c r="C4" s="6" t="s">
        <v>8</v>
      </c>
      <c r="D4" s="7" t="s">
        <v>9</v>
      </c>
      <c r="E4" s="7"/>
      <c r="F4" s="8"/>
    </row>
    <row r="5" spans="1:6" x14ac:dyDescent="0.25">
      <c r="A5" s="5">
        <v>2</v>
      </c>
      <c r="B5" s="5" t="s">
        <v>10</v>
      </c>
      <c r="C5" s="6" t="s">
        <v>11</v>
      </c>
      <c r="D5" s="9" t="s">
        <v>12</v>
      </c>
      <c r="E5" s="9"/>
      <c r="F5" s="10">
        <v>1401151</v>
      </c>
    </row>
    <row r="6" spans="1:6" x14ac:dyDescent="0.25">
      <c r="A6" s="5">
        <v>3</v>
      </c>
      <c r="B6" s="5" t="s">
        <v>10</v>
      </c>
      <c r="C6" s="6" t="s">
        <v>13</v>
      </c>
      <c r="D6" s="9" t="s">
        <v>14</v>
      </c>
      <c r="E6" s="9"/>
      <c r="F6" s="10">
        <v>5719183</v>
      </c>
    </row>
    <row r="7" spans="1:6" x14ac:dyDescent="0.25">
      <c r="A7" s="5">
        <v>4</v>
      </c>
      <c r="B7" s="5" t="s">
        <v>10</v>
      </c>
      <c r="C7" s="6" t="s">
        <v>15</v>
      </c>
      <c r="D7" s="9" t="s">
        <v>16</v>
      </c>
      <c r="E7" s="9"/>
      <c r="F7" s="10">
        <v>5433579</v>
      </c>
    </row>
    <row r="8" spans="1:6" x14ac:dyDescent="0.25">
      <c r="A8" s="5">
        <v>5</v>
      </c>
      <c r="B8" s="5" t="s">
        <v>10</v>
      </c>
      <c r="C8" s="6" t="s">
        <v>17</v>
      </c>
      <c r="D8" s="9" t="s">
        <v>18</v>
      </c>
      <c r="E8" s="9"/>
      <c r="F8" s="10">
        <v>0</v>
      </c>
    </row>
    <row r="9" spans="1:6" x14ac:dyDescent="0.25">
      <c r="A9" s="5">
        <v>6</v>
      </c>
      <c r="B9" s="5" t="s">
        <v>10</v>
      </c>
      <c r="C9" s="6" t="s">
        <v>19</v>
      </c>
      <c r="D9" s="9" t="s">
        <v>20</v>
      </c>
      <c r="E9" s="9"/>
      <c r="F9" s="11">
        <f>SUM(F10:F12)</f>
        <v>8699017</v>
      </c>
    </row>
    <row r="10" spans="1:6" x14ac:dyDescent="0.25">
      <c r="A10" s="5">
        <v>7</v>
      </c>
      <c r="B10" s="5" t="s">
        <v>10</v>
      </c>
      <c r="C10" s="6" t="s">
        <v>21</v>
      </c>
      <c r="D10" s="12" t="s">
        <v>22</v>
      </c>
      <c r="E10" s="12"/>
      <c r="F10" s="10">
        <v>0</v>
      </c>
    </row>
    <row r="11" spans="1:6" x14ac:dyDescent="0.25">
      <c r="A11" s="5">
        <v>8</v>
      </c>
      <c r="B11" s="5" t="s">
        <v>10</v>
      </c>
      <c r="C11" s="6" t="s">
        <v>23</v>
      </c>
      <c r="D11" s="12" t="s">
        <v>24</v>
      </c>
      <c r="E11" s="12"/>
      <c r="F11" s="10">
        <v>713567</v>
      </c>
    </row>
    <row r="12" spans="1:6" x14ac:dyDescent="0.25">
      <c r="A12" s="5">
        <v>9</v>
      </c>
      <c r="B12" s="5" t="s">
        <v>10</v>
      </c>
      <c r="C12" s="6" t="s">
        <v>25</v>
      </c>
      <c r="D12" s="12" t="s">
        <v>26</v>
      </c>
      <c r="E12" s="12"/>
      <c r="F12" s="10">
        <v>7985450</v>
      </c>
    </row>
    <row r="13" spans="1:6" x14ac:dyDescent="0.25">
      <c r="A13" s="5">
        <v>11</v>
      </c>
      <c r="B13" s="5" t="s">
        <v>10</v>
      </c>
      <c r="C13" s="6" t="s">
        <v>27</v>
      </c>
      <c r="D13" s="9" t="s">
        <v>28</v>
      </c>
      <c r="E13" s="9"/>
      <c r="F13" s="10">
        <v>0</v>
      </c>
    </row>
    <row r="14" spans="1:6" x14ac:dyDescent="0.25">
      <c r="A14" s="5">
        <v>12</v>
      </c>
      <c r="B14" s="5" t="s">
        <v>10</v>
      </c>
      <c r="C14" s="6" t="s">
        <v>29</v>
      </c>
      <c r="D14" s="9" t="s">
        <v>30</v>
      </c>
      <c r="E14" s="9"/>
      <c r="F14" s="10">
        <v>10313975</v>
      </c>
    </row>
    <row r="15" spans="1:6" x14ac:dyDescent="0.25">
      <c r="A15" s="5">
        <v>13</v>
      </c>
      <c r="B15" s="5" t="s">
        <v>10</v>
      </c>
      <c r="C15" s="6" t="s">
        <v>31</v>
      </c>
      <c r="D15" s="9" t="s">
        <v>32</v>
      </c>
      <c r="E15" s="9"/>
      <c r="F15" s="10">
        <v>0</v>
      </c>
    </row>
    <row r="16" spans="1:6" x14ac:dyDescent="0.25">
      <c r="A16" s="5">
        <v>14</v>
      </c>
      <c r="B16" s="5" t="s">
        <v>10</v>
      </c>
      <c r="C16" s="6" t="s">
        <v>33</v>
      </c>
      <c r="D16" s="9" t="s">
        <v>34</v>
      </c>
      <c r="E16" s="9"/>
      <c r="F16" s="11">
        <f>SUM(F17:F19)</f>
        <v>36725409</v>
      </c>
    </row>
    <row r="17" spans="1:6" x14ac:dyDescent="0.25">
      <c r="A17" s="5">
        <v>15</v>
      </c>
      <c r="B17" s="5" t="s">
        <v>10</v>
      </c>
      <c r="C17" s="6" t="s">
        <v>35</v>
      </c>
      <c r="D17" s="12" t="s">
        <v>22</v>
      </c>
      <c r="E17" s="12"/>
      <c r="F17" s="10">
        <v>0</v>
      </c>
    </row>
    <row r="18" spans="1:6" x14ac:dyDescent="0.25">
      <c r="A18" s="5">
        <v>16</v>
      </c>
      <c r="B18" s="5" t="s">
        <v>10</v>
      </c>
      <c r="C18" s="6" t="s">
        <v>36</v>
      </c>
      <c r="D18" s="12" t="s">
        <v>24</v>
      </c>
      <c r="E18" s="12"/>
      <c r="F18" s="10">
        <v>0</v>
      </c>
    </row>
    <row r="19" spans="1:6" x14ac:dyDescent="0.25">
      <c r="A19" s="5">
        <v>17</v>
      </c>
      <c r="B19" s="5" t="s">
        <v>10</v>
      </c>
      <c r="C19" s="6" t="s">
        <v>37</v>
      </c>
      <c r="D19" s="12" t="s">
        <v>26</v>
      </c>
      <c r="E19" s="12"/>
      <c r="F19" s="10">
        <v>36725409</v>
      </c>
    </row>
    <row r="20" spans="1:6" x14ac:dyDescent="0.25">
      <c r="A20" s="5">
        <v>19</v>
      </c>
      <c r="B20" s="5" t="s">
        <v>10</v>
      </c>
      <c r="C20" s="6" t="s">
        <v>38</v>
      </c>
      <c r="D20" s="13" t="s">
        <v>39</v>
      </c>
      <c r="E20" s="14"/>
      <c r="F20" s="10">
        <v>1400277</v>
      </c>
    </row>
    <row r="21" spans="1:6" x14ac:dyDescent="0.25">
      <c r="A21" s="5">
        <v>20</v>
      </c>
      <c r="B21" s="5" t="s">
        <v>10</v>
      </c>
      <c r="C21" s="6" t="s">
        <v>40</v>
      </c>
      <c r="D21" s="13" t="s">
        <v>41</v>
      </c>
      <c r="E21" s="14"/>
      <c r="F21" s="10">
        <v>0</v>
      </c>
    </row>
    <row r="22" spans="1:6" x14ac:dyDescent="0.25">
      <c r="A22" s="5">
        <v>21</v>
      </c>
      <c r="B22" s="5" t="s">
        <v>10</v>
      </c>
      <c r="C22" s="6" t="s">
        <v>42</v>
      </c>
      <c r="D22" s="13" t="s">
        <v>43</v>
      </c>
      <c r="E22" s="14"/>
      <c r="F22" s="11">
        <f>SUM(F23:F25)</f>
        <v>1042716</v>
      </c>
    </row>
    <row r="23" spans="1:6" x14ac:dyDescent="0.25">
      <c r="A23" s="5">
        <v>22</v>
      </c>
      <c r="B23" s="5" t="s">
        <v>10</v>
      </c>
      <c r="C23" s="6" t="s">
        <v>44</v>
      </c>
      <c r="D23" s="15" t="s">
        <v>45</v>
      </c>
      <c r="E23" s="16"/>
      <c r="F23" s="10">
        <v>424</v>
      </c>
    </row>
    <row r="24" spans="1:6" x14ac:dyDescent="0.25">
      <c r="A24" s="5">
        <v>23</v>
      </c>
      <c r="B24" s="5" t="s">
        <v>10</v>
      </c>
      <c r="C24" s="6" t="s">
        <v>46</v>
      </c>
      <c r="D24" s="15" t="s">
        <v>47</v>
      </c>
      <c r="E24" s="16"/>
      <c r="F24" s="10">
        <v>1041066</v>
      </c>
    </row>
    <row r="25" spans="1:6" x14ac:dyDescent="0.25">
      <c r="A25" s="5">
        <v>24</v>
      </c>
      <c r="B25" s="5" t="s">
        <v>10</v>
      </c>
      <c r="C25" s="6" t="s">
        <v>48</v>
      </c>
      <c r="D25" s="15" t="s">
        <v>49</v>
      </c>
      <c r="E25" s="16"/>
      <c r="F25" s="10">
        <v>1226</v>
      </c>
    </row>
    <row r="26" spans="1:6" x14ac:dyDescent="0.25">
      <c r="A26" s="5">
        <v>25</v>
      </c>
      <c r="B26" s="5" t="s">
        <v>10</v>
      </c>
      <c r="C26" s="6" t="s">
        <v>50</v>
      </c>
      <c r="D26" s="13" t="s">
        <v>51</v>
      </c>
      <c r="E26" s="14"/>
      <c r="F26" s="10">
        <v>43387</v>
      </c>
    </row>
    <row r="27" spans="1:6" x14ac:dyDescent="0.25">
      <c r="A27" s="5">
        <v>26</v>
      </c>
      <c r="B27" s="5" t="s">
        <v>10</v>
      </c>
      <c r="C27" s="6" t="s">
        <v>52</v>
      </c>
      <c r="D27" s="17" t="s">
        <v>53</v>
      </c>
      <c r="E27" s="18"/>
      <c r="F27" s="10">
        <v>37920</v>
      </c>
    </row>
    <row r="28" spans="1:6" x14ac:dyDescent="0.25">
      <c r="A28" s="5">
        <v>27</v>
      </c>
      <c r="B28" s="5" t="s">
        <v>10</v>
      </c>
      <c r="C28" s="6" t="s">
        <v>54</v>
      </c>
      <c r="D28" s="13" t="s">
        <v>55</v>
      </c>
      <c r="E28" s="14"/>
      <c r="F28" s="10">
        <v>1556354</v>
      </c>
    </row>
    <row r="29" spans="1:6" x14ac:dyDescent="0.25">
      <c r="A29" s="5">
        <v>28</v>
      </c>
      <c r="B29" s="5" t="s">
        <v>10</v>
      </c>
      <c r="C29" s="6" t="s">
        <v>56</v>
      </c>
      <c r="D29" s="17" t="s">
        <v>57</v>
      </c>
      <c r="E29" s="18"/>
      <c r="F29" s="10">
        <v>540436</v>
      </c>
    </row>
    <row r="30" spans="1:6" x14ac:dyDescent="0.25">
      <c r="A30" s="5">
        <v>29</v>
      </c>
      <c r="B30" s="5" t="s">
        <v>10</v>
      </c>
      <c r="C30" s="6" t="s">
        <v>58</v>
      </c>
      <c r="D30" s="13" t="s">
        <v>59</v>
      </c>
      <c r="E30" s="14"/>
      <c r="F30" s="11">
        <f>SUM(F31:F34)</f>
        <v>19799</v>
      </c>
    </row>
    <row r="31" spans="1:6" x14ac:dyDescent="0.25">
      <c r="A31" s="5">
        <v>30</v>
      </c>
      <c r="B31" s="5" t="s">
        <v>10</v>
      </c>
      <c r="C31" s="6" t="s">
        <v>60</v>
      </c>
      <c r="D31" s="17" t="s">
        <v>61</v>
      </c>
      <c r="E31" s="18"/>
      <c r="F31" s="10">
        <v>0</v>
      </c>
    </row>
    <row r="32" spans="1:6" x14ac:dyDescent="0.25">
      <c r="A32" s="5">
        <v>31</v>
      </c>
      <c r="B32" s="5" t="s">
        <v>10</v>
      </c>
      <c r="C32" s="6" t="s">
        <v>62</v>
      </c>
      <c r="D32" s="17" t="s">
        <v>63</v>
      </c>
      <c r="E32" s="18"/>
      <c r="F32" s="10">
        <v>0</v>
      </c>
    </row>
    <row r="33" spans="1:8" x14ac:dyDescent="0.25">
      <c r="A33" s="5">
        <v>32</v>
      </c>
      <c r="B33" s="5" t="s">
        <v>10</v>
      </c>
      <c r="C33" s="6" t="s">
        <v>64</v>
      </c>
      <c r="D33" s="17" t="s">
        <v>65</v>
      </c>
      <c r="E33" s="18"/>
      <c r="F33" s="10">
        <v>19799</v>
      </c>
    </row>
    <row r="34" spans="1:8" ht="17.25" customHeight="1" x14ac:dyDescent="0.25">
      <c r="A34" s="5">
        <v>33</v>
      </c>
      <c r="B34" s="5" t="s">
        <v>10</v>
      </c>
      <c r="C34" s="6" t="s">
        <v>66</v>
      </c>
      <c r="D34" s="17" t="s">
        <v>67</v>
      </c>
      <c r="E34" s="18"/>
      <c r="F34" s="11">
        <f>SUM(F35:F36)</f>
        <v>0</v>
      </c>
    </row>
    <row r="35" spans="1:8" ht="17.25" customHeight="1" x14ac:dyDescent="0.25">
      <c r="A35" s="5">
        <v>34</v>
      </c>
      <c r="B35" s="5" t="s">
        <v>10</v>
      </c>
      <c r="C35" s="6" t="s">
        <v>68</v>
      </c>
      <c r="D35" s="17" t="s">
        <v>69</v>
      </c>
      <c r="E35" s="18"/>
      <c r="F35" s="10">
        <v>0</v>
      </c>
    </row>
    <row r="36" spans="1:8" ht="17.25" customHeight="1" x14ac:dyDescent="0.25">
      <c r="A36" s="5">
        <v>35</v>
      </c>
      <c r="B36" s="5" t="s">
        <v>10</v>
      </c>
      <c r="C36" s="6" t="s">
        <v>70</v>
      </c>
      <c r="D36" s="17" t="s">
        <v>71</v>
      </c>
      <c r="E36" s="18"/>
      <c r="F36" s="10">
        <v>0</v>
      </c>
    </row>
    <row r="37" spans="1:8" ht="17.25" customHeight="1" x14ac:dyDescent="0.25">
      <c r="A37" s="5">
        <v>36</v>
      </c>
      <c r="B37" s="5" t="s">
        <v>10</v>
      </c>
      <c r="C37" s="6" t="s">
        <v>72</v>
      </c>
      <c r="D37" s="13" t="s">
        <v>73</v>
      </c>
      <c r="E37" s="14"/>
      <c r="F37" s="10">
        <v>0</v>
      </c>
    </row>
    <row r="38" spans="1:8" ht="17.25" customHeight="1" x14ac:dyDescent="0.25">
      <c r="A38" s="5">
        <v>37</v>
      </c>
      <c r="B38" s="5" t="s">
        <v>10</v>
      </c>
      <c r="C38" s="6" t="s">
        <v>74</v>
      </c>
      <c r="D38" s="13" t="s">
        <v>75</v>
      </c>
      <c r="E38" s="14"/>
      <c r="F38" s="10">
        <v>0</v>
      </c>
    </row>
    <row r="39" spans="1:8" ht="17.25" customHeight="1" x14ac:dyDescent="0.25">
      <c r="A39" s="5">
        <v>38</v>
      </c>
      <c r="B39" s="5" t="s">
        <v>10</v>
      </c>
      <c r="C39" s="6" t="s">
        <v>76</v>
      </c>
      <c r="D39" s="13" t="s">
        <v>77</v>
      </c>
      <c r="E39" s="14"/>
      <c r="F39" s="10">
        <v>509533</v>
      </c>
    </row>
    <row r="40" spans="1:8" ht="17.25" customHeight="1" x14ac:dyDescent="0.25">
      <c r="A40" s="5">
        <v>39</v>
      </c>
      <c r="B40" s="5" t="s">
        <v>10</v>
      </c>
      <c r="C40" s="6" t="s">
        <v>78</v>
      </c>
      <c r="D40" s="13" t="s">
        <v>79</v>
      </c>
      <c r="E40" s="14"/>
      <c r="F40" s="10">
        <v>985568</v>
      </c>
    </row>
    <row r="41" spans="1:8" ht="17.25" customHeight="1" x14ac:dyDescent="0.25">
      <c r="A41" s="5">
        <v>40</v>
      </c>
      <c r="B41" s="5" t="s">
        <v>10</v>
      </c>
      <c r="C41" s="6" t="s">
        <v>80</v>
      </c>
      <c r="D41" s="17" t="s">
        <v>81</v>
      </c>
      <c r="E41" s="18"/>
      <c r="F41" s="11">
        <f>F5+F6+F7+F8+F9+F13+F14+F15+F16+F20+F21-F22+F26-F27+F28-F29+F30-F37+F38+F39+F40</f>
        <v>71186160</v>
      </c>
      <c r="G41" s="19"/>
      <c r="H41" s="20"/>
    </row>
    <row r="42" spans="1:8" ht="17.25" customHeight="1" x14ac:dyDescent="0.25">
      <c r="A42" s="5">
        <v>41</v>
      </c>
      <c r="B42" s="5" t="s">
        <v>7</v>
      </c>
      <c r="C42" s="6" t="s">
        <v>82</v>
      </c>
      <c r="D42" s="17" t="s">
        <v>83</v>
      </c>
      <c r="E42" s="18"/>
      <c r="F42" s="8"/>
    </row>
    <row r="43" spans="1:8" ht="17.25" customHeight="1" x14ac:dyDescent="0.25">
      <c r="A43" s="5">
        <v>42</v>
      </c>
      <c r="B43" s="5" t="s">
        <v>7</v>
      </c>
      <c r="C43" s="6" t="s">
        <v>84</v>
      </c>
      <c r="D43" s="17" t="s">
        <v>85</v>
      </c>
      <c r="E43" s="18"/>
      <c r="F43" s="8"/>
    </row>
    <row r="44" spans="1:8" ht="17.25" customHeight="1" x14ac:dyDescent="0.25">
      <c r="A44" s="5">
        <v>43</v>
      </c>
      <c r="B44" s="5" t="s">
        <v>10</v>
      </c>
      <c r="C44" s="6" t="s">
        <v>86</v>
      </c>
      <c r="D44" s="17" t="s">
        <v>87</v>
      </c>
      <c r="E44" s="18"/>
      <c r="F44" s="10">
        <v>22099877</v>
      </c>
    </row>
    <row r="45" spans="1:8" ht="17.25" customHeight="1" x14ac:dyDescent="0.25">
      <c r="A45" s="5">
        <v>44</v>
      </c>
      <c r="B45" s="5" t="s">
        <v>10</v>
      </c>
      <c r="C45" s="6" t="s">
        <v>88</v>
      </c>
      <c r="D45" s="17" t="s">
        <v>89</v>
      </c>
      <c r="E45" s="18"/>
      <c r="F45" s="10">
        <v>18233736</v>
      </c>
    </row>
    <row r="46" spans="1:8" ht="17.25" customHeight="1" x14ac:dyDescent="0.25">
      <c r="A46" s="5">
        <v>45</v>
      </c>
      <c r="B46" s="5" t="s">
        <v>10</v>
      </c>
      <c r="C46" s="6" t="s">
        <v>90</v>
      </c>
      <c r="D46" s="17" t="s">
        <v>91</v>
      </c>
      <c r="E46" s="18"/>
      <c r="F46" s="10">
        <v>17303105</v>
      </c>
    </row>
    <row r="47" spans="1:8" ht="17.25" customHeight="1" x14ac:dyDescent="0.25">
      <c r="A47" s="5">
        <v>46</v>
      </c>
      <c r="B47" s="5" t="s">
        <v>10</v>
      </c>
      <c r="C47" s="6" t="s">
        <v>92</v>
      </c>
      <c r="D47" s="17" t="s">
        <v>93</v>
      </c>
      <c r="E47" s="18"/>
      <c r="F47" s="10">
        <v>1660186</v>
      </c>
    </row>
    <row r="48" spans="1:8" ht="16.5" customHeight="1" x14ac:dyDescent="0.25">
      <c r="A48" s="5">
        <v>47</v>
      </c>
      <c r="B48" s="5" t="s">
        <v>10</v>
      </c>
      <c r="C48" s="6" t="s">
        <v>94</v>
      </c>
      <c r="D48" s="17" t="s">
        <v>95</v>
      </c>
      <c r="E48" s="18"/>
      <c r="F48" s="10">
        <v>506</v>
      </c>
    </row>
    <row r="49" spans="1:6" ht="15" customHeight="1" x14ac:dyDescent="0.25">
      <c r="A49" s="5">
        <v>48</v>
      </c>
      <c r="B49" s="5" t="s">
        <v>10</v>
      </c>
      <c r="C49" s="6" t="s">
        <v>96</v>
      </c>
      <c r="D49" s="17" t="s">
        <v>97</v>
      </c>
      <c r="E49" s="18"/>
      <c r="F49" s="10">
        <v>607771</v>
      </c>
    </row>
    <row r="50" spans="1:6" x14ac:dyDescent="0.25">
      <c r="A50" s="5">
        <v>49</v>
      </c>
      <c r="B50" s="5" t="s">
        <v>10</v>
      </c>
      <c r="C50" s="6" t="s">
        <v>98</v>
      </c>
      <c r="D50" s="17" t="s">
        <v>99</v>
      </c>
      <c r="E50" s="18"/>
      <c r="F50" s="10">
        <v>0</v>
      </c>
    </row>
    <row r="51" spans="1:6" x14ac:dyDescent="0.25">
      <c r="A51" s="5">
        <v>50</v>
      </c>
      <c r="B51" s="5" t="s">
        <v>10</v>
      </c>
      <c r="C51" s="6" t="s">
        <v>100</v>
      </c>
      <c r="D51" s="17" t="s">
        <v>101</v>
      </c>
      <c r="E51" s="18"/>
      <c r="F51" s="10">
        <v>0</v>
      </c>
    </row>
    <row r="52" spans="1:6" x14ac:dyDescent="0.25">
      <c r="A52" s="5">
        <v>51</v>
      </c>
      <c r="B52" s="5" t="s">
        <v>10</v>
      </c>
      <c r="C52" s="6" t="s">
        <v>102</v>
      </c>
      <c r="D52" s="17" t="s">
        <v>103</v>
      </c>
      <c r="E52" s="18"/>
      <c r="F52" s="10">
        <v>0</v>
      </c>
    </row>
    <row r="53" spans="1:6" x14ac:dyDescent="0.25">
      <c r="A53" s="5">
        <v>52</v>
      </c>
      <c r="B53" s="5" t="s">
        <v>10</v>
      </c>
      <c r="C53" s="6" t="s">
        <v>104</v>
      </c>
      <c r="D53" s="17" t="s">
        <v>105</v>
      </c>
      <c r="E53" s="18"/>
      <c r="F53" s="10">
        <v>0</v>
      </c>
    </row>
    <row r="54" spans="1:6" x14ac:dyDescent="0.25">
      <c r="A54" s="5">
        <v>53</v>
      </c>
      <c r="B54" s="5" t="s">
        <v>10</v>
      </c>
      <c r="C54" s="6" t="s">
        <v>106</v>
      </c>
      <c r="D54" s="17" t="s">
        <v>107</v>
      </c>
      <c r="E54" s="18"/>
      <c r="F54" s="10">
        <v>595848</v>
      </c>
    </row>
    <row r="55" spans="1:6" x14ac:dyDescent="0.25">
      <c r="A55" s="5">
        <v>54</v>
      </c>
      <c r="B55" s="5" t="s">
        <v>10</v>
      </c>
      <c r="C55" s="6" t="s">
        <v>108</v>
      </c>
      <c r="D55" s="17" t="s">
        <v>109</v>
      </c>
      <c r="E55" s="18"/>
      <c r="F55" s="10">
        <v>21022</v>
      </c>
    </row>
    <row r="56" spans="1:6" x14ac:dyDescent="0.25">
      <c r="A56" s="5">
        <v>55</v>
      </c>
      <c r="B56" s="5" t="s">
        <v>10</v>
      </c>
      <c r="C56" s="6" t="s">
        <v>110</v>
      </c>
      <c r="D56" s="17" t="s">
        <v>111</v>
      </c>
      <c r="E56" s="18"/>
      <c r="F56" s="21">
        <f>F57+F58</f>
        <v>0</v>
      </c>
    </row>
    <row r="57" spans="1:6" x14ac:dyDescent="0.25">
      <c r="A57" s="5">
        <v>56</v>
      </c>
      <c r="B57" s="5" t="s">
        <v>10</v>
      </c>
      <c r="C57" s="6" t="s">
        <v>112</v>
      </c>
      <c r="D57" s="17" t="s">
        <v>113</v>
      </c>
      <c r="E57" s="18"/>
      <c r="F57" s="22">
        <v>0</v>
      </c>
    </row>
    <row r="58" spans="1:6" x14ac:dyDescent="0.25">
      <c r="A58" s="5">
        <v>57</v>
      </c>
      <c r="B58" s="5" t="s">
        <v>10</v>
      </c>
      <c r="C58" s="6" t="s">
        <v>114</v>
      </c>
      <c r="D58" s="17" t="s">
        <v>115</v>
      </c>
      <c r="E58" s="18"/>
      <c r="F58" s="22">
        <v>0</v>
      </c>
    </row>
    <row r="59" spans="1:6" x14ac:dyDescent="0.25">
      <c r="A59" s="5">
        <v>58</v>
      </c>
      <c r="B59" s="5" t="s">
        <v>10</v>
      </c>
      <c r="C59" s="6" t="s">
        <v>116</v>
      </c>
      <c r="D59" s="17" t="s">
        <v>117</v>
      </c>
      <c r="E59" s="18"/>
      <c r="F59" s="22">
        <v>0</v>
      </c>
    </row>
    <row r="60" spans="1:6" x14ac:dyDescent="0.25">
      <c r="A60" s="5">
        <v>59</v>
      </c>
      <c r="B60" s="5" t="s">
        <v>10</v>
      </c>
      <c r="C60" s="6" t="s">
        <v>118</v>
      </c>
      <c r="D60" s="17" t="s">
        <v>119</v>
      </c>
      <c r="E60" s="18"/>
      <c r="F60" s="22">
        <v>1186466</v>
      </c>
    </row>
    <row r="61" spans="1:6" x14ac:dyDescent="0.25">
      <c r="A61" s="5">
        <v>60</v>
      </c>
      <c r="B61" s="5" t="s">
        <v>10</v>
      </c>
      <c r="C61" s="6" t="s">
        <v>120</v>
      </c>
      <c r="D61" s="17" t="s">
        <v>121</v>
      </c>
      <c r="E61" s="18"/>
      <c r="F61" s="22">
        <v>0</v>
      </c>
    </row>
    <row r="62" spans="1:6" x14ac:dyDescent="0.25">
      <c r="A62" s="5">
        <v>61</v>
      </c>
      <c r="B62" s="5" t="s">
        <v>10</v>
      </c>
      <c r="C62" s="6" t="s">
        <v>122</v>
      </c>
      <c r="D62" s="17" t="s">
        <v>123</v>
      </c>
      <c r="E62" s="18"/>
      <c r="F62" s="21">
        <f>F44+F45+F46+F47+F48+F49+F50+F51+F52+F53+F54+F55+F56+F59+F60+F61</f>
        <v>61708517</v>
      </c>
    </row>
    <row r="63" spans="1:6" x14ac:dyDescent="0.25">
      <c r="A63" s="5">
        <v>62</v>
      </c>
      <c r="B63" s="5" t="s">
        <v>7</v>
      </c>
      <c r="C63" s="6" t="s">
        <v>124</v>
      </c>
      <c r="D63" s="17" t="s">
        <v>125</v>
      </c>
      <c r="E63" s="18"/>
      <c r="F63" s="23"/>
    </row>
    <row r="64" spans="1:6" x14ac:dyDescent="0.25">
      <c r="A64" s="5">
        <v>63</v>
      </c>
      <c r="B64" s="5" t="s">
        <v>10</v>
      </c>
      <c r="C64" s="6" t="s">
        <v>126</v>
      </c>
      <c r="D64" s="17" t="s">
        <v>127</v>
      </c>
      <c r="E64" s="18"/>
      <c r="F64" s="21">
        <f>F65-F66-F67</f>
        <v>3752714</v>
      </c>
    </row>
    <row r="65" spans="1:6" x14ac:dyDescent="0.25">
      <c r="A65" s="5">
        <v>64</v>
      </c>
      <c r="B65" s="5" t="s">
        <v>10</v>
      </c>
      <c r="C65" s="6" t="s">
        <v>128</v>
      </c>
      <c r="D65" s="17" t="s">
        <v>129</v>
      </c>
      <c r="E65" s="18"/>
      <c r="F65" s="22">
        <v>9000000</v>
      </c>
    </row>
    <row r="66" spans="1:6" x14ac:dyDescent="0.25">
      <c r="A66" s="5">
        <v>65</v>
      </c>
      <c r="B66" s="5" t="s">
        <v>10</v>
      </c>
      <c r="C66" s="6" t="s">
        <v>130</v>
      </c>
      <c r="D66" s="17" t="s">
        <v>131</v>
      </c>
      <c r="E66" s="18"/>
      <c r="F66" s="22">
        <v>5247286</v>
      </c>
    </row>
    <row r="67" spans="1:6" x14ac:dyDescent="0.25">
      <c r="A67" s="5">
        <v>66</v>
      </c>
      <c r="B67" s="5" t="s">
        <v>10</v>
      </c>
      <c r="C67" s="6" t="s">
        <v>132</v>
      </c>
      <c r="D67" s="17" t="s">
        <v>133</v>
      </c>
      <c r="E67" s="18"/>
      <c r="F67" s="22">
        <v>0</v>
      </c>
    </row>
    <row r="68" spans="1:6" x14ac:dyDescent="0.25">
      <c r="A68" s="5">
        <v>67</v>
      </c>
      <c r="B68" s="5" t="s">
        <v>10</v>
      </c>
      <c r="C68" s="6" t="s">
        <v>134</v>
      </c>
      <c r="D68" s="17" t="s">
        <v>135</v>
      </c>
      <c r="E68" s="18"/>
      <c r="F68" s="21">
        <f>F69-F70+F71+F72+F73</f>
        <v>531181</v>
      </c>
    </row>
    <row r="69" spans="1:6" x14ac:dyDescent="0.25">
      <c r="A69" s="5">
        <v>68</v>
      </c>
      <c r="B69" s="5" t="s">
        <v>10</v>
      </c>
      <c r="C69" s="6" t="s">
        <v>136</v>
      </c>
      <c r="D69" s="17" t="s">
        <v>137</v>
      </c>
      <c r="E69" s="18"/>
      <c r="F69" s="22">
        <v>531181</v>
      </c>
    </row>
    <row r="70" spans="1:6" x14ac:dyDescent="0.25">
      <c r="A70" s="5">
        <v>69</v>
      </c>
      <c r="B70" s="5" t="s">
        <v>10</v>
      </c>
      <c r="C70" s="6" t="s">
        <v>138</v>
      </c>
      <c r="D70" s="17" t="s">
        <v>139</v>
      </c>
      <c r="E70" s="18"/>
      <c r="F70" s="22">
        <v>0</v>
      </c>
    </row>
    <row r="71" spans="1:6" x14ac:dyDescent="0.25">
      <c r="A71" s="5">
        <v>70</v>
      </c>
      <c r="B71" s="5" t="s">
        <v>10</v>
      </c>
      <c r="C71" s="6" t="s">
        <v>140</v>
      </c>
      <c r="D71" s="17" t="s">
        <v>141</v>
      </c>
      <c r="E71" s="18"/>
      <c r="F71" s="22">
        <v>0</v>
      </c>
    </row>
    <row r="72" spans="1:6" x14ac:dyDescent="0.25">
      <c r="A72" s="5">
        <v>71</v>
      </c>
      <c r="B72" s="5" t="s">
        <v>10</v>
      </c>
      <c r="C72" s="6" t="s">
        <v>142</v>
      </c>
      <c r="D72" s="17" t="s">
        <v>143</v>
      </c>
      <c r="E72" s="18"/>
      <c r="F72" s="22">
        <v>0</v>
      </c>
    </row>
    <row r="73" spans="1:6" x14ac:dyDescent="0.25">
      <c r="A73" s="5">
        <v>72</v>
      </c>
      <c r="B73" s="5" t="s">
        <v>10</v>
      </c>
      <c r="C73" s="6" t="s">
        <v>144</v>
      </c>
      <c r="D73" s="17" t="s">
        <v>145</v>
      </c>
      <c r="E73" s="18"/>
      <c r="F73" s="22">
        <v>0</v>
      </c>
    </row>
    <row r="74" spans="1:6" x14ac:dyDescent="0.25">
      <c r="A74" s="5">
        <v>73</v>
      </c>
      <c r="B74" s="5" t="s">
        <v>10</v>
      </c>
      <c r="C74" s="6" t="s">
        <v>146</v>
      </c>
      <c r="D74" s="17" t="s">
        <v>147</v>
      </c>
      <c r="E74" s="18"/>
      <c r="F74" s="21">
        <f>F75+F76+F77+F78+F79+F80+F81</f>
        <v>632849</v>
      </c>
    </row>
    <row r="75" spans="1:6" x14ac:dyDescent="0.25">
      <c r="A75" s="5">
        <v>74</v>
      </c>
      <c r="B75" s="5" t="s">
        <v>10</v>
      </c>
      <c r="C75" s="6" t="s">
        <v>148</v>
      </c>
      <c r="D75" s="17" t="s">
        <v>149</v>
      </c>
      <c r="E75" s="18"/>
      <c r="F75" s="22">
        <v>0</v>
      </c>
    </row>
    <row r="76" spans="1:6" x14ac:dyDescent="0.25">
      <c r="A76" s="5">
        <v>75</v>
      </c>
      <c r="B76" s="5" t="s">
        <v>10</v>
      </c>
      <c r="C76" s="6" t="s">
        <v>150</v>
      </c>
      <c r="D76" s="17" t="s">
        <v>151</v>
      </c>
      <c r="E76" s="18"/>
      <c r="F76" s="22">
        <v>0</v>
      </c>
    </row>
    <row r="77" spans="1:6" x14ac:dyDescent="0.25">
      <c r="A77" s="5">
        <v>76</v>
      </c>
      <c r="B77" s="5" t="s">
        <v>10</v>
      </c>
      <c r="C77" s="6" t="s">
        <v>152</v>
      </c>
      <c r="D77" s="17" t="s">
        <v>153</v>
      </c>
      <c r="E77" s="18"/>
      <c r="F77" s="22">
        <v>0</v>
      </c>
    </row>
    <row r="78" spans="1:6" x14ac:dyDescent="0.25">
      <c r="A78" s="5">
        <v>77</v>
      </c>
      <c r="B78" s="5" t="s">
        <v>10</v>
      </c>
      <c r="C78" s="6" t="s">
        <v>154</v>
      </c>
      <c r="D78" s="17" t="s">
        <v>155</v>
      </c>
      <c r="E78" s="18"/>
      <c r="F78" s="22">
        <v>754479</v>
      </c>
    </row>
    <row r="79" spans="1:6" x14ac:dyDescent="0.25">
      <c r="A79" s="5">
        <v>78</v>
      </c>
      <c r="B79" s="5" t="s">
        <v>10</v>
      </c>
      <c r="C79" s="6" t="s">
        <v>156</v>
      </c>
      <c r="D79" s="17" t="s">
        <v>157</v>
      </c>
      <c r="E79" s="18"/>
      <c r="F79" s="22">
        <v>0</v>
      </c>
    </row>
    <row r="80" spans="1:6" x14ac:dyDescent="0.25">
      <c r="A80" s="5">
        <v>79</v>
      </c>
      <c r="B80" s="5" t="s">
        <v>10</v>
      </c>
      <c r="C80" s="6" t="s">
        <v>158</v>
      </c>
      <c r="D80" s="17" t="s">
        <v>159</v>
      </c>
      <c r="E80" s="18"/>
      <c r="F80" s="22">
        <v>-121630</v>
      </c>
    </row>
    <row r="81" spans="1:6" x14ac:dyDescent="0.25">
      <c r="A81" s="5">
        <v>80</v>
      </c>
      <c r="B81" s="5" t="s">
        <v>10</v>
      </c>
      <c r="C81" s="6" t="s">
        <v>160</v>
      </c>
      <c r="D81" s="17" t="s">
        <v>161</v>
      </c>
      <c r="E81" s="18"/>
      <c r="F81" s="22">
        <v>0</v>
      </c>
    </row>
    <row r="82" spans="1:6" x14ac:dyDescent="0.25">
      <c r="A82" s="5">
        <v>81</v>
      </c>
      <c r="B82" s="5" t="s">
        <v>10</v>
      </c>
      <c r="C82" s="6" t="s">
        <v>162</v>
      </c>
      <c r="D82" s="17" t="s">
        <v>163</v>
      </c>
      <c r="E82" s="18"/>
      <c r="F82" s="22">
        <v>0</v>
      </c>
    </row>
    <row r="83" spans="1:6" x14ac:dyDescent="0.25">
      <c r="A83" s="5">
        <v>82</v>
      </c>
      <c r="B83" s="5" t="s">
        <v>10</v>
      </c>
      <c r="C83" s="6" t="s">
        <v>164</v>
      </c>
      <c r="D83" s="17" t="s">
        <v>165</v>
      </c>
      <c r="E83" s="18"/>
      <c r="F83" s="22">
        <v>0</v>
      </c>
    </row>
    <row r="84" spans="1:6" x14ac:dyDescent="0.25">
      <c r="A84" s="5">
        <v>83</v>
      </c>
      <c r="B84" s="5" t="s">
        <v>10</v>
      </c>
      <c r="C84" s="6" t="s">
        <v>166</v>
      </c>
      <c r="D84" s="17" t="s">
        <v>167</v>
      </c>
      <c r="E84" s="18"/>
      <c r="F84" s="22">
        <v>0</v>
      </c>
    </row>
    <row r="85" spans="1:6" x14ac:dyDescent="0.25">
      <c r="A85" s="5">
        <v>84</v>
      </c>
      <c r="B85" s="5" t="s">
        <v>10</v>
      </c>
      <c r="C85" s="6" t="s">
        <v>168</v>
      </c>
      <c r="D85" s="17" t="s">
        <v>169</v>
      </c>
      <c r="E85" s="18"/>
      <c r="F85" s="21">
        <f>F86+F87</f>
        <v>2893565</v>
      </c>
    </row>
    <row r="86" spans="1:6" x14ac:dyDescent="0.25">
      <c r="A86" s="5">
        <v>85</v>
      </c>
      <c r="B86" s="5" t="s">
        <v>10</v>
      </c>
      <c r="C86" s="6" t="s">
        <v>170</v>
      </c>
      <c r="D86" s="17" t="s">
        <v>171</v>
      </c>
      <c r="E86" s="18"/>
      <c r="F86" s="22">
        <v>2893565</v>
      </c>
    </row>
    <row r="87" spans="1:6" x14ac:dyDescent="0.25">
      <c r="A87" s="5">
        <v>86</v>
      </c>
      <c r="B87" s="5" t="s">
        <v>10</v>
      </c>
      <c r="C87" s="6" t="s">
        <v>172</v>
      </c>
      <c r="D87" s="17" t="s">
        <v>173</v>
      </c>
      <c r="E87" s="18"/>
      <c r="F87" s="22">
        <v>0</v>
      </c>
    </row>
    <row r="88" spans="1:6" x14ac:dyDescent="0.25">
      <c r="A88" s="5">
        <v>87</v>
      </c>
      <c r="B88" s="5" t="s">
        <v>10</v>
      </c>
      <c r="C88" s="6" t="s">
        <v>174</v>
      </c>
      <c r="D88" s="17" t="s">
        <v>175</v>
      </c>
      <c r="E88" s="18"/>
      <c r="F88" s="21">
        <f>F89+F90</f>
        <v>1667334</v>
      </c>
    </row>
    <row r="89" spans="1:6" x14ac:dyDescent="0.25">
      <c r="A89" s="5">
        <v>88</v>
      </c>
      <c r="B89" s="5" t="s">
        <v>10</v>
      </c>
      <c r="C89" s="6" t="s">
        <v>176</v>
      </c>
      <c r="D89" s="17" t="s">
        <v>177</v>
      </c>
      <c r="E89" s="18"/>
      <c r="F89" s="22">
        <v>1376505</v>
      </c>
    </row>
    <row r="90" spans="1:6" x14ac:dyDescent="0.25">
      <c r="A90" s="5">
        <v>89</v>
      </c>
      <c r="B90" s="5" t="s">
        <v>10</v>
      </c>
      <c r="C90" s="6" t="s">
        <v>178</v>
      </c>
      <c r="D90" s="17" t="s">
        <v>179</v>
      </c>
      <c r="E90" s="18"/>
      <c r="F90" s="22">
        <v>290829</v>
      </c>
    </row>
    <row r="91" spans="1:6" x14ac:dyDescent="0.25">
      <c r="A91" s="5">
        <v>90</v>
      </c>
      <c r="B91" s="5" t="s">
        <v>10</v>
      </c>
      <c r="C91" s="6" t="s">
        <v>180</v>
      </c>
      <c r="D91" s="17" t="s">
        <v>181</v>
      </c>
      <c r="E91" s="18"/>
      <c r="F91" s="21">
        <f>F64+F68+F74+F82+F83+F84+F85+F88</f>
        <v>9477643</v>
      </c>
    </row>
    <row r="92" spans="1:6" x14ac:dyDescent="0.25">
      <c r="A92" s="5">
        <v>91</v>
      </c>
      <c r="B92" s="5" t="s">
        <v>10</v>
      </c>
      <c r="C92" s="6" t="s">
        <v>182</v>
      </c>
      <c r="D92" s="17" t="s">
        <v>183</v>
      </c>
      <c r="E92" s="18"/>
      <c r="F92" s="21">
        <f>F62+F91</f>
        <v>71186160</v>
      </c>
    </row>
  </sheetData>
  <mergeCells count="93">
    <mergeCell ref="A1:E1"/>
    <mergeCell ref="A2:E2"/>
    <mergeCell ref="F1:F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1"/>
    <cfRule type="duplicateValues" dxfId="14" priority="2"/>
    <cfRule type="duplicateValues" dxfId="13" priority="3"/>
  </conditionalFormatting>
  <conditionalFormatting sqref="C4:C92">
    <cfRule type="duplicateValues" dxfId="12" priority="4"/>
    <cfRule type="duplicateValues" dxfId="11" priority="5"/>
    <cfRule type="duplicateValues" dxfId="1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A3" sqref="A3"/>
    </sheetView>
  </sheetViews>
  <sheetFormatPr defaultRowHeight="15" x14ac:dyDescent="0.25"/>
  <cols>
    <col min="1" max="1" width="5.140625" style="24" bestFit="1" customWidth="1"/>
    <col min="2" max="2" width="8.140625" style="24" bestFit="1" customWidth="1"/>
    <col min="3" max="3" width="24.85546875" bestFit="1" customWidth="1"/>
    <col min="4" max="4" width="117.7109375" bestFit="1" customWidth="1"/>
    <col min="5" max="5" width="16.28515625" bestFit="1" customWidth="1"/>
  </cols>
  <sheetData>
    <row r="1" spans="1:5" ht="21" x14ac:dyDescent="0.25">
      <c r="A1" s="52" t="s">
        <v>184</v>
      </c>
      <c r="B1" s="52"/>
      <c r="C1" s="52"/>
      <c r="D1" s="52"/>
      <c r="E1" s="50" t="s">
        <v>1</v>
      </c>
    </row>
    <row r="2" spans="1:5" ht="21" x14ac:dyDescent="0.25">
      <c r="A2" s="46" t="s">
        <v>409</v>
      </c>
      <c r="B2" s="46"/>
      <c r="C2" s="46"/>
      <c r="D2" s="46"/>
      <c r="E2" s="51"/>
    </row>
    <row r="3" spans="1:5" ht="21" customHeight="1" x14ac:dyDescent="0.25">
      <c r="A3" s="1" t="s">
        <v>2</v>
      </c>
      <c r="B3" s="1" t="s">
        <v>3</v>
      </c>
      <c r="C3" s="2" t="s">
        <v>4</v>
      </c>
      <c r="D3" s="25" t="s">
        <v>5</v>
      </c>
      <c r="E3" s="4" t="s">
        <v>6</v>
      </c>
    </row>
    <row r="4" spans="1:5" ht="21" customHeight="1" x14ac:dyDescent="0.25">
      <c r="A4" s="26">
        <v>1</v>
      </c>
      <c r="B4" s="26" t="s">
        <v>7</v>
      </c>
      <c r="C4" s="27" t="s">
        <v>185</v>
      </c>
      <c r="D4" s="28" t="s">
        <v>186</v>
      </c>
      <c r="E4" s="29"/>
    </row>
    <row r="5" spans="1:5" ht="21" customHeight="1" x14ac:dyDescent="0.25">
      <c r="A5" s="26">
        <v>2</v>
      </c>
      <c r="B5" s="26" t="s">
        <v>7</v>
      </c>
      <c r="C5" s="27" t="s">
        <v>187</v>
      </c>
      <c r="D5" s="28" t="s">
        <v>188</v>
      </c>
      <c r="E5" s="29"/>
    </row>
    <row r="6" spans="1:5" ht="18" customHeight="1" x14ac:dyDescent="0.25">
      <c r="A6" s="26">
        <v>3</v>
      </c>
      <c r="B6" s="26" t="s">
        <v>10</v>
      </c>
      <c r="C6" s="27" t="s">
        <v>189</v>
      </c>
      <c r="D6" s="28" t="s">
        <v>190</v>
      </c>
      <c r="E6" s="30">
        <f>E7+E8</f>
        <v>957049</v>
      </c>
    </row>
    <row r="7" spans="1:5" ht="15.75" customHeight="1" x14ac:dyDescent="0.25">
      <c r="A7" s="26">
        <v>4</v>
      </c>
      <c r="B7" s="26" t="s">
        <v>10</v>
      </c>
      <c r="C7" s="27" t="s">
        <v>191</v>
      </c>
      <c r="D7" s="28" t="s">
        <v>192</v>
      </c>
      <c r="E7" s="31">
        <v>956921</v>
      </c>
    </row>
    <row r="8" spans="1:5" ht="15.75" customHeight="1" x14ac:dyDescent="0.25">
      <c r="A8" s="26">
        <v>5</v>
      </c>
      <c r="B8" s="26" t="s">
        <v>10</v>
      </c>
      <c r="C8" s="27" t="s">
        <v>193</v>
      </c>
      <c r="D8" s="28" t="s">
        <v>194</v>
      </c>
      <c r="E8" s="31">
        <v>128</v>
      </c>
    </row>
    <row r="9" spans="1:5" ht="17.25" customHeight="1" x14ac:dyDescent="0.25">
      <c r="A9" s="26">
        <v>6</v>
      </c>
      <c r="B9" s="26" t="s">
        <v>10</v>
      </c>
      <c r="C9" s="27" t="s">
        <v>195</v>
      </c>
      <c r="D9" s="28" t="s">
        <v>196</v>
      </c>
      <c r="E9" s="30">
        <f>E10+E11</f>
        <v>281630</v>
      </c>
    </row>
    <row r="10" spans="1:5" ht="17.25" customHeight="1" x14ac:dyDescent="0.25">
      <c r="A10" s="26">
        <v>7</v>
      </c>
      <c r="B10" s="26" t="s">
        <v>10</v>
      </c>
      <c r="C10" s="27" t="s">
        <v>197</v>
      </c>
      <c r="D10" s="28" t="s">
        <v>192</v>
      </c>
      <c r="E10" s="31">
        <v>281576</v>
      </c>
    </row>
    <row r="11" spans="1:5" ht="17.25" customHeight="1" x14ac:dyDescent="0.25">
      <c r="A11" s="26">
        <v>8</v>
      </c>
      <c r="B11" s="26" t="s">
        <v>10</v>
      </c>
      <c r="C11" s="27" t="s">
        <v>198</v>
      </c>
      <c r="D11" s="28" t="s">
        <v>194</v>
      </c>
      <c r="E11" s="31">
        <v>54</v>
      </c>
    </row>
    <row r="12" spans="1:5" ht="17.25" customHeight="1" x14ac:dyDescent="0.25">
      <c r="A12" s="26">
        <v>9</v>
      </c>
      <c r="B12" s="26" t="s">
        <v>10</v>
      </c>
      <c r="C12" s="27" t="s">
        <v>199</v>
      </c>
      <c r="D12" s="28" t="s">
        <v>200</v>
      </c>
      <c r="E12" s="30">
        <f>E6-E9</f>
        <v>675419</v>
      </c>
    </row>
    <row r="13" spans="1:5" ht="17.25" customHeight="1" x14ac:dyDescent="0.25">
      <c r="A13" s="26">
        <v>10</v>
      </c>
      <c r="B13" s="26" t="s">
        <v>7</v>
      </c>
      <c r="C13" s="27" t="s">
        <v>201</v>
      </c>
      <c r="D13" s="28" t="s">
        <v>202</v>
      </c>
      <c r="E13" s="29"/>
    </row>
    <row r="14" spans="1:5" ht="17.25" customHeight="1" x14ac:dyDescent="0.25">
      <c r="A14" s="26">
        <v>11</v>
      </c>
      <c r="B14" s="26" t="s">
        <v>10</v>
      </c>
      <c r="C14" s="27" t="s">
        <v>203</v>
      </c>
      <c r="D14" s="28" t="s">
        <v>204</v>
      </c>
      <c r="E14" s="30">
        <f>E15+E20+E21+E25+E26+E27+E28+E29+E30</f>
        <v>103330</v>
      </c>
    </row>
    <row r="15" spans="1:5" ht="17.25" customHeight="1" x14ac:dyDescent="0.25">
      <c r="A15" s="26">
        <v>12</v>
      </c>
      <c r="B15" s="26" t="s">
        <v>10</v>
      </c>
      <c r="C15" s="27" t="s">
        <v>205</v>
      </c>
      <c r="D15" s="28" t="s">
        <v>206</v>
      </c>
      <c r="E15" s="30">
        <f>E16+E17+E18+E19</f>
        <v>0</v>
      </c>
    </row>
    <row r="16" spans="1:5" ht="17.25" customHeight="1" x14ac:dyDescent="0.25">
      <c r="A16" s="26">
        <v>13</v>
      </c>
      <c r="B16" s="26" t="s">
        <v>10</v>
      </c>
      <c r="C16" s="27" t="s">
        <v>207</v>
      </c>
      <c r="D16" s="28" t="s">
        <v>208</v>
      </c>
      <c r="E16" s="31">
        <v>0</v>
      </c>
    </row>
    <row r="17" spans="1:5" ht="17.25" customHeight="1" x14ac:dyDescent="0.25">
      <c r="A17" s="26">
        <v>14</v>
      </c>
      <c r="B17" s="26" t="s">
        <v>10</v>
      </c>
      <c r="C17" s="27" t="s">
        <v>209</v>
      </c>
      <c r="D17" s="28" t="s">
        <v>210</v>
      </c>
      <c r="E17" s="31">
        <v>0</v>
      </c>
    </row>
    <row r="18" spans="1:5" x14ac:dyDescent="0.25">
      <c r="A18" s="26">
        <v>15</v>
      </c>
      <c r="B18" s="26" t="s">
        <v>10</v>
      </c>
      <c r="C18" s="27" t="s">
        <v>211</v>
      </c>
      <c r="D18" s="28" t="s">
        <v>212</v>
      </c>
      <c r="E18" s="31">
        <v>0</v>
      </c>
    </row>
    <row r="19" spans="1:5" x14ac:dyDescent="0.25">
      <c r="A19" s="26">
        <v>16</v>
      </c>
      <c r="B19" s="26" t="s">
        <v>10</v>
      </c>
      <c r="C19" s="27" t="s">
        <v>213</v>
      </c>
      <c r="D19" s="28" t="s">
        <v>214</v>
      </c>
      <c r="E19" s="31">
        <v>0</v>
      </c>
    </row>
    <row r="20" spans="1:5" x14ac:dyDescent="0.25">
      <c r="A20" s="26">
        <v>17</v>
      </c>
      <c r="B20" s="26" t="s">
        <v>10</v>
      </c>
      <c r="C20" s="27" t="s">
        <v>215</v>
      </c>
      <c r="D20" s="28" t="s">
        <v>216</v>
      </c>
      <c r="E20" s="31">
        <v>0</v>
      </c>
    </row>
    <row r="21" spans="1:5" x14ac:dyDescent="0.25">
      <c r="A21" s="26">
        <v>18</v>
      </c>
      <c r="B21" s="26" t="s">
        <v>10</v>
      </c>
      <c r="C21" s="27" t="s">
        <v>217</v>
      </c>
      <c r="D21" s="28" t="s">
        <v>218</v>
      </c>
      <c r="E21" s="30">
        <f>E22+E23+E24</f>
        <v>0</v>
      </c>
    </row>
    <row r="22" spans="1:5" x14ac:dyDescent="0.25">
      <c r="A22" s="26">
        <v>19</v>
      </c>
      <c r="B22" s="26" t="s">
        <v>10</v>
      </c>
      <c r="C22" s="27" t="s">
        <v>219</v>
      </c>
      <c r="D22" s="28" t="s">
        <v>208</v>
      </c>
      <c r="E22" s="31">
        <v>0</v>
      </c>
    </row>
    <row r="23" spans="1:5" x14ac:dyDescent="0.25">
      <c r="A23" s="26">
        <v>20</v>
      </c>
      <c r="B23" s="26" t="s">
        <v>10</v>
      </c>
      <c r="C23" s="27" t="s">
        <v>220</v>
      </c>
      <c r="D23" s="28" t="s">
        <v>210</v>
      </c>
      <c r="E23" s="31">
        <v>0</v>
      </c>
    </row>
    <row r="24" spans="1:5" x14ac:dyDescent="0.25">
      <c r="A24" s="26">
        <v>21</v>
      </c>
      <c r="B24" s="26" t="s">
        <v>10</v>
      </c>
      <c r="C24" s="27" t="s">
        <v>221</v>
      </c>
      <c r="D24" s="28" t="s">
        <v>222</v>
      </c>
      <c r="E24" s="31">
        <v>0</v>
      </c>
    </row>
    <row r="25" spans="1:5" x14ac:dyDescent="0.25">
      <c r="A25" s="26">
        <v>22</v>
      </c>
      <c r="B25" s="26" t="s">
        <v>10</v>
      </c>
      <c r="C25" s="27" t="s">
        <v>223</v>
      </c>
      <c r="D25" s="28" t="s">
        <v>224</v>
      </c>
      <c r="E25" s="31">
        <v>328</v>
      </c>
    </row>
    <row r="26" spans="1:5" x14ac:dyDescent="0.25">
      <c r="A26" s="26">
        <v>23</v>
      </c>
      <c r="B26" s="26" t="s">
        <v>10</v>
      </c>
      <c r="C26" s="27" t="s">
        <v>225</v>
      </c>
      <c r="D26" s="28" t="s">
        <v>226</v>
      </c>
      <c r="E26" s="31">
        <v>0</v>
      </c>
    </row>
    <row r="27" spans="1:5" x14ac:dyDescent="0.25">
      <c r="A27" s="26">
        <v>24</v>
      </c>
      <c r="B27" s="26" t="s">
        <v>10</v>
      </c>
      <c r="C27" s="27" t="s">
        <v>227</v>
      </c>
      <c r="D27" s="28" t="s">
        <v>228</v>
      </c>
      <c r="E27" s="31">
        <v>0</v>
      </c>
    </row>
    <row r="28" spans="1:5" x14ac:dyDescent="0.25">
      <c r="A28" s="26">
        <v>25</v>
      </c>
      <c r="B28" s="26" t="s">
        <v>10</v>
      </c>
      <c r="C28" s="27" t="s">
        <v>229</v>
      </c>
      <c r="D28" s="28" t="s">
        <v>230</v>
      </c>
      <c r="E28" s="31">
        <v>75488</v>
      </c>
    </row>
    <row r="29" spans="1:5" x14ac:dyDescent="0.25">
      <c r="A29" s="26">
        <v>26</v>
      </c>
      <c r="B29" s="26" t="s">
        <v>10</v>
      </c>
      <c r="C29" s="27" t="s">
        <v>231</v>
      </c>
      <c r="D29" s="28" t="s">
        <v>232</v>
      </c>
      <c r="E29" s="31">
        <v>5979</v>
      </c>
    </row>
    <row r="30" spans="1:5" x14ac:dyDescent="0.25">
      <c r="A30" s="26">
        <v>27</v>
      </c>
      <c r="B30" s="26" t="s">
        <v>10</v>
      </c>
      <c r="C30" s="27" t="s">
        <v>233</v>
      </c>
      <c r="D30" s="28" t="s">
        <v>234</v>
      </c>
      <c r="E30" s="31">
        <v>21535</v>
      </c>
    </row>
    <row r="31" spans="1:5" x14ac:dyDescent="0.25">
      <c r="A31" s="26">
        <v>28</v>
      </c>
      <c r="B31" s="26" t="s">
        <v>10</v>
      </c>
      <c r="C31" s="27" t="s">
        <v>235</v>
      </c>
      <c r="D31" s="28" t="s">
        <v>236</v>
      </c>
      <c r="E31" s="30">
        <f>E32+E37+E38+E42+E43+E48+E49+E50+E51+E52+E53+E54</f>
        <v>404547</v>
      </c>
    </row>
    <row r="32" spans="1:5" x14ac:dyDescent="0.25">
      <c r="A32" s="26">
        <v>29</v>
      </c>
      <c r="B32" s="26" t="s">
        <v>10</v>
      </c>
      <c r="C32" s="27" t="s">
        <v>237</v>
      </c>
      <c r="D32" s="28" t="s">
        <v>238</v>
      </c>
      <c r="E32" s="30">
        <f>E33+E34+E35+E36</f>
        <v>0</v>
      </c>
    </row>
    <row r="33" spans="1:5" x14ac:dyDescent="0.25">
      <c r="A33" s="26">
        <v>30</v>
      </c>
      <c r="B33" s="26" t="s">
        <v>10</v>
      </c>
      <c r="C33" s="27" t="s">
        <v>239</v>
      </c>
      <c r="D33" s="28" t="s">
        <v>240</v>
      </c>
      <c r="E33" s="32">
        <v>0</v>
      </c>
    </row>
    <row r="34" spans="1:5" x14ac:dyDescent="0.25">
      <c r="A34" s="26">
        <v>31</v>
      </c>
      <c r="B34" s="26" t="s">
        <v>10</v>
      </c>
      <c r="C34" s="27" t="s">
        <v>241</v>
      </c>
      <c r="D34" s="28" t="s">
        <v>242</v>
      </c>
      <c r="E34" s="31">
        <v>0</v>
      </c>
    </row>
    <row r="35" spans="1:5" x14ac:dyDescent="0.25">
      <c r="A35" s="26">
        <v>32</v>
      </c>
      <c r="B35" s="26" t="s">
        <v>10</v>
      </c>
      <c r="C35" s="27" t="s">
        <v>243</v>
      </c>
      <c r="D35" s="28" t="s">
        <v>212</v>
      </c>
      <c r="E35" s="31">
        <v>0</v>
      </c>
    </row>
    <row r="36" spans="1:5" x14ac:dyDescent="0.25">
      <c r="A36" s="26">
        <v>33</v>
      </c>
      <c r="B36" s="26" t="s">
        <v>10</v>
      </c>
      <c r="C36" s="27" t="s">
        <v>244</v>
      </c>
      <c r="D36" s="28" t="s">
        <v>214</v>
      </c>
      <c r="E36" s="31">
        <v>0</v>
      </c>
    </row>
    <row r="37" spans="1:5" x14ac:dyDescent="0.25">
      <c r="A37" s="26">
        <v>34</v>
      </c>
      <c r="B37" s="26" t="s">
        <v>10</v>
      </c>
      <c r="C37" s="27" t="s">
        <v>245</v>
      </c>
      <c r="D37" s="28" t="s">
        <v>246</v>
      </c>
      <c r="E37" s="31">
        <v>0</v>
      </c>
    </row>
    <row r="38" spans="1:5" x14ac:dyDescent="0.25">
      <c r="A38" s="26">
        <v>35</v>
      </c>
      <c r="B38" s="26" t="s">
        <v>10</v>
      </c>
      <c r="C38" s="27" t="s">
        <v>247</v>
      </c>
      <c r="D38" s="28" t="s">
        <v>248</v>
      </c>
      <c r="E38" s="30">
        <f>E39+E40+E41</f>
        <v>0</v>
      </c>
    </row>
    <row r="39" spans="1:5" x14ac:dyDescent="0.25">
      <c r="A39" s="26">
        <v>36</v>
      </c>
      <c r="B39" s="26" t="s">
        <v>10</v>
      </c>
      <c r="C39" s="27" t="s">
        <v>249</v>
      </c>
      <c r="D39" s="28" t="s">
        <v>250</v>
      </c>
      <c r="E39" s="31">
        <v>0</v>
      </c>
    </row>
    <row r="40" spans="1:5" x14ac:dyDescent="0.25">
      <c r="A40" s="26">
        <v>37</v>
      </c>
      <c r="B40" s="26" t="s">
        <v>10</v>
      </c>
      <c r="C40" s="27" t="s">
        <v>251</v>
      </c>
      <c r="D40" s="28" t="s">
        <v>210</v>
      </c>
      <c r="E40" s="31">
        <v>0</v>
      </c>
    </row>
    <row r="41" spans="1:5" x14ac:dyDescent="0.25">
      <c r="A41" s="26">
        <v>38</v>
      </c>
      <c r="B41" s="26" t="s">
        <v>10</v>
      </c>
      <c r="C41" s="27" t="s">
        <v>252</v>
      </c>
      <c r="D41" s="28" t="s">
        <v>222</v>
      </c>
      <c r="E41" s="31">
        <v>0</v>
      </c>
    </row>
    <row r="42" spans="1:5" x14ac:dyDescent="0.25">
      <c r="A42" s="26">
        <v>39</v>
      </c>
      <c r="B42" s="26" t="s">
        <v>10</v>
      </c>
      <c r="C42" s="27" t="s">
        <v>253</v>
      </c>
      <c r="D42" s="28" t="s">
        <v>254</v>
      </c>
      <c r="E42" s="31">
        <v>0</v>
      </c>
    </row>
    <row r="43" spans="1:5" x14ac:dyDescent="0.25">
      <c r="A43" s="26">
        <v>40</v>
      </c>
      <c r="B43" s="26" t="s">
        <v>10</v>
      </c>
      <c r="C43" s="27" t="s">
        <v>255</v>
      </c>
      <c r="D43" s="28" t="s">
        <v>256</v>
      </c>
      <c r="E43" s="30">
        <f>E44+E45+E46+E47</f>
        <v>63866</v>
      </c>
    </row>
    <row r="44" spans="1:5" x14ac:dyDescent="0.25">
      <c r="A44" s="26">
        <v>41</v>
      </c>
      <c r="B44" s="26" t="s">
        <v>10</v>
      </c>
      <c r="C44" s="27" t="s">
        <v>257</v>
      </c>
      <c r="D44" s="28" t="s">
        <v>208</v>
      </c>
      <c r="E44" s="31">
        <v>0</v>
      </c>
    </row>
    <row r="45" spans="1:5" x14ac:dyDescent="0.25">
      <c r="A45" s="26">
        <v>42</v>
      </c>
      <c r="B45" s="26" t="s">
        <v>10</v>
      </c>
      <c r="C45" s="27" t="s">
        <v>258</v>
      </c>
      <c r="D45" s="28" t="s">
        <v>210</v>
      </c>
      <c r="E45" s="31">
        <v>60336</v>
      </c>
    </row>
    <row r="46" spans="1:5" x14ac:dyDescent="0.25">
      <c r="A46" s="26">
        <v>43</v>
      </c>
      <c r="B46" s="26" t="s">
        <v>10</v>
      </c>
      <c r="C46" s="27" t="s">
        <v>259</v>
      </c>
      <c r="D46" s="28" t="s">
        <v>260</v>
      </c>
      <c r="E46" s="31">
        <v>3236</v>
      </c>
    </row>
    <row r="47" spans="1:5" x14ac:dyDescent="0.25">
      <c r="A47" s="26">
        <v>44</v>
      </c>
      <c r="B47" s="26" t="s">
        <v>10</v>
      </c>
      <c r="C47" s="27" t="s">
        <v>261</v>
      </c>
      <c r="D47" s="28" t="s">
        <v>214</v>
      </c>
      <c r="E47" s="31">
        <v>294</v>
      </c>
    </row>
    <row r="48" spans="1:5" x14ac:dyDescent="0.25">
      <c r="A48" s="26">
        <v>45</v>
      </c>
      <c r="B48" s="26" t="s">
        <v>10</v>
      </c>
      <c r="C48" s="27" t="s">
        <v>262</v>
      </c>
      <c r="D48" s="28" t="s">
        <v>263</v>
      </c>
      <c r="E48" s="31">
        <v>0</v>
      </c>
    </row>
    <row r="49" spans="1:5" x14ac:dyDescent="0.25">
      <c r="A49" s="26">
        <v>46</v>
      </c>
      <c r="B49" s="26" t="s">
        <v>10</v>
      </c>
      <c r="C49" s="27" t="s">
        <v>264</v>
      </c>
      <c r="D49" s="28" t="s">
        <v>265</v>
      </c>
      <c r="E49" s="31">
        <v>0</v>
      </c>
    </row>
    <row r="50" spans="1:5" x14ac:dyDescent="0.25">
      <c r="A50" s="26">
        <v>47</v>
      </c>
      <c r="B50" s="26" t="s">
        <v>10</v>
      </c>
      <c r="C50" s="27" t="s">
        <v>266</v>
      </c>
      <c r="D50" s="28" t="s">
        <v>267</v>
      </c>
      <c r="E50" s="31">
        <v>45</v>
      </c>
    </row>
    <row r="51" spans="1:5" x14ac:dyDescent="0.25">
      <c r="A51" s="26">
        <v>48</v>
      </c>
      <c r="B51" s="26" t="s">
        <v>10</v>
      </c>
      <c r="C51" s="27" t="s">
        <v>268</v>
      </c>
      <c r="D51" s="28" t="s">
        <v>269</v>
      </c>
      <c r="E51" s="31">
        <v>0</v>
      </c>
    </row>
    <row r="52" spans="1:5" x14ac:dyDescent="0.25">
      <c r="A52" s="26">
        <v>49</v>
      </c>
      <c r="B52" s="26" t="s">
        <v>10</v>
      </c>
      <c r="C52" s="27" t="s">
        <v>270</v>
      </c>
      <c r="D52" s="28" t="s">
        <v>271</v>
      </c>
      <c r="E52" s="31">
        <v>166173</v>
      </c>
    </row>
    <row r="53" spans="1:5" x14ac:dyDescent="0.25">
      <c r="A53" s="26">
        <v>50</v>
      </c>
      <c r="B53" s="26" t="s">
        <v>10</v>
      </c>
      <c r="C53" s="27" t="s">
        <v>272</v>
      </c>
      <c r="D53" s="28" t="s">
        <v>273</v>
      </c>
      <c r="E53" s="31">
        <v>4349</v>
      </c>
    </row>
    <row r="54" spans="1:5" x14ac:dyDescent="0.25">
      <c r="A54" s="26">
        <v>51</v>
      </c>
      <c r="B54" s="26" t="s">
        <v>10</v>
      </c>
      <c r="C54" s="27" t="s">
        <v>274</v>
      </c>
      <c r="D54" s="28" t="s">
        <v>275</v>
      </c>
      <c r="E54" s="31">
        <v>170114</v>
      </c>
    </row>
    <row r="55" spans="1:5" x14ac:dyDescent="0.25">
      <c r="A55" s="26">
        <v>52</v>
      </c>
      <c r="B55" s="26" t="s">
        <v>10</v>
      </c>
      <c r="C55" s="27" t="s">
        <v>276</v>
      </c>
      <c r="D55" s="28" t="s">
        <v>277</v>
      </c>
      <c r="E55" s="30">
        <f>E14-E31</f>
        <v>-301217</v>
      </c>
    </row>
    <row r="56" spans="1:5" x14ac:dyDescent="0.25">
      <c r="A56" s="26">
        <v>53</v>
      </c>
      <c r="B56" s="26" t="s">
        <v>10</v>
      </c>
      <c r="C56" s="27" t="s">
        <v>278</v>
      </c>
      <c r="D56" s="28" t="s">
        <v>279</v>
      </c>
      <c r="E56" s="30">
        <f>E12+   E55</f>
        <v>374202</v>
      </c>
    </row>
    <row r="57" spans="1:5" x14ac:dyDescent="0.25">
      <c r="A57" s="26">
        <v>54</v>
      </c>
      <c r="B57" s="26" t="s">
        <v>7</v>
      </c>
      <c r="C57" s="27" t="s">
        <v>280</v>
      </c>
      <c r="D57" s="28" t="s">
        <v>281</v>
      </c>
      <c r="E57" s="29"/>
    </row>
    <row r="58" spans="1:5" x14ac:dyDescent="0.25">
      <c r="A58" s="26">
        <v>55</v>
      </c>
      <c r="B58" s="26" t="s">
        <v>10</v>
      </c>
      <c r="C58" s="27" t="s">
        <v>282</v>
      </c>
      <c r="D58" s="28" t="s">
        <v>283</v>
      </c>
      <c r="E58" s="31">
        <v>0</v>
      </c>
    </row>
    <row r="59" spans="1:5" x14ac:dyDescent="0.25">
      <c r="A59" s="26">
        <v>56</v>
      </c>
      <c r="B59" s="26" t="s">
        <v>10</v>
      </c>
      <c r="C59" s="27" t="s">
        <v>284</v>
      </c>
      <c r="D59" s="28" t="s">
        <v>285</v>
      </c>
      <c r="E59" s="31">
        <v>714</v>
      </c>
    </row>
    <row r="60" spans="1:5" x14ac:dyDescent="0.25">
      <c r="A60" s="26">
        <v>57</v>
      </c>
      <c r="B60" s="26" t="s">
        <v>10</v>
      </c>
      <c r="C60" s="27" t="s">
        <v>286</v>
      </c>
      <c r="D60" s="28" t="s">
        <v>287</v>
      </c>
      <c r="E60" s="31">
        <v>-1212</v>
      </c>
    </row>
    <row r="61" spans="1:5" x14ac:dyDescent="0.25">
      <c r="A61" s="26">
        <v>58</v>
      </c>
      <c r="B61" s="26" t="s">
        <v>10</v>
      </c>
      <c r="C61" s="27" t="s">
        <v>288</v>
      </c>
      <c r="D61" s="28" t="s">
        <v>289</v>
      </c>
      <c r="E61" s="30">
        <f>E58+E59+E60</f>
        <v>-498</v>
      </c>
    </row>
    <row r="62" spans="1:5" x14ac:dyDescent="0.25">
      <c r="A62" s="26">
        <v>59</v>
      </c>
      <c r="B62" s="26" t="s">
        <v>10</v>
      </c>
      <c r="C62" s="27" t="s">
        <v>290</v>
      </c>
      <c r="D62" s="28" t="s">
        <v>291</v>
      </c>
      <c r="E62" s="30">
        <f>E56+E61</f>
        <v>373704</v>
      </c>
    </row>
    <row r="63" spans="1:5" x14ac:dyDescent="0.25">
      <c r="A63" s="26">
        <v>60</v>
      </c>
      <c r="B63" s="26" t="s">
        <v>10</v>
      </c>
      <c r="C63" s="27" t="s">
        <v>292</v>
      </c>
      <c r="D63" s="28" t="s">
        <v>293</v>
      </c>
      <c r="E63" s="30">
        <f>E64-E65</f>
        <v>82875</v>
      </c>
    </row>
    <row r="64" spans="1:5" x14ac:dyDescent="0.25">
      <c r="A64" s="26">
        <v>61</v>
      </c>
      <c r="B64" s="26" t="s">
        <v>10</v>
      </c>
      <c r="C64" s="27" t="s">
        <v>294</v>
      </c>
      <c r="D64" s="28" t="s">
        <v>295</v>
      </c>
      <c r="E64" s="31">
        <v>110793</v>
      </c>
    </row>
    <row r="65" spans="1:5" x14ac:dyDescent="0.25">
      <c r="A65" s="26">
        <v>62</v>
      </c>
      <c r="B65" s="26" t="s">
        <v>10</v>
      </c>
      <c r="C65" s="27" t="s">
        <v>296</v>
      </c>
      <c r="D65" s="28" t="s">
        <v>297</v>
      </c>
      <c r="E65" s="31">
        <v>27918</v>
      </c>
    </row>
    <row r="66" spans="1:5" x14ac:dyDescent="0.25">
      <c r="A66" s="26">
        <v>63</v>
      </c>
      <c r="B66" s="26" t="s">
        <v>10</v>
      </c>
      <c r="C66" s="27" t="s">
        <v>298</v>
      </c>
      <c r="D66" s="28" t="s">
        <v>299</v>
      </c>
      <c r="E66" s="30">
        <f>E62-E63</f>
        <v>290829</v>
      </c>
    </row>
    <row r="67" spans="1:5" x14ac:dyDescent="0.25">
      <c r="A67" s="26">
        <v>64</v>
      </c>
      <c r="B67" s="26" t="s">
        <v>7</v>
      </c>
      <c r="C67" s="27" t="s">
        <v>300</v>
      </c>
      <c r="D67" s="28" t="s">
        <v>301</v>
      </c>
      <c r="E67" s="29"/>
    </row>
    <row r="68" spans="1:5" x14ac:dyDescent="0.25">
      <c r="A68" s="26">
        <v>65</v>
      </c>
      <c r="B68" s="26" t="s">
        <v>10</v>
      </c>
      <c r="C68" s="27" t="s">
        <v>302</v>
      </c>
      <c r="D68" s="28" t="s">
        <v>303</v>
      </c>
      <c r="E68" s="30">
        <f>E69+E70+E71+E72</f>
        <v>0</v>
      </c>
    </row>
    <row r="69" spans="1:5" x14ac:dyDescent="0.25">
      <c r="A69" s="26">
        <v>66</v>
      </c>
      <c r="B69" s="26" t="s">
        <v>10</v>
      </c>
      <c r="C69" s="27" t="s">
        <v>304</v>
      </c>
      <c r="D69" s="28" t="s">
        <v>305</v>
      </c>
      <c r="E69" s="31">
        <v>0</v>
      </c>
    </row>
    <row r="70" spans="1:5" x14ac:dyDescent="0.25">
      <c r="A70" s="26">
        <v>67</v>
      </c>
      <c r="B70" s="26" t="s">
        <v>10</v>
      </c>
      <c r="C70" s="27" t="s">
        <v>306</v>
      </c>
      <c r="D70" s="28" t="s">
        <v>307</v>
      </c>
      <c r="E70" s="31">
        <v>0</v>
      </c>
    </row>
    <row r="71" spans="1:5" x14ac:dyDescent="0.25">
      <c r="A71" s="26">
        <v>68</v>
      </c>
      <c r="B71" s="26" t="s">
        <v>10</v>
      </c>
      <c r="C71" s="27" t="s">
        <v>308</v>
      </c>
      <c r="D71" s="28" t="s">
        <v>309</v>
      </c>
      <c r="E71" s="31">
        <v>0</v>
      </c>
    </row>
    <row r="72" spans="1:5" x14ac:dyDescent="0.25">
      <c r="A72" s="26">
        <v>69</v>
      </c>
      <c r="B72" s="26" t="s">
        <v>10</v>
      </c>
      <c r="C72" s="27" t="s">
        <v>310</v>
      </c>
      <c r="D72" s="28" t="s">
        <v>311</v>
      </c>
      <c r="E72" s="31">
        <v>0</v>
      </c>
    </row>
    <row r="73" spans="1:5" x14ac:dyDescent="0.25">
      <c r="A73" s="26">
        <v>70</v>
      </c>
      <c r="B73" s="26" t="s">
        <v>10</v>
      </c>
      <c r="C73" s="27" t="s">
        <v>312</v>
      </c>
      <c r="D73" s="28" t="s">
        <v>313</v>
      </c>
      <c r="E73" s="30">
        <f>E74+E75+E76+E77</f>
        <v>0</v>
      </c>
    </row>
    <row r="74" spans="1:5" x14ac:dyDescent="0.25">
      <c r="A74" s="26">
        <v>71</v>
      </c>
      <c r="B74" s="26" t="s">
        <v>10</v>
      </c>
      <c r="C74" s="27" t="s">
        <v>314</v>
      </c>
      <c r="D74" s="28" t="s">
        <v>315</v>
      </c>
      <c r="E74" s="31">
        <v>0</v>
      </c>
    </row>
    <row r="75" spans="1:5" x14ac:dyDescent="0.25">
      <c r="A75" s="26">
        <v>72</v>
      </c>
      <c r="B75" s="26" t="s">
        <v>10</v>
      </c>
      <c r="C75" s="27" t="s">
        <v>316</v>
      </c>
      <c r="D75" s="28" t="s">
        <v>317</v>
      </c>
      <c r="E75" s="31">
        <v>0</v>
      </c>
    </row>
    <row r="76" spans="1:5" x14ac:dyDescent="0.25">
      <c r="A76" s="26">
        <v>73</v>
      </c>
      <c r="B76" s="26" t="s">
        <v>10</v>
      </c>
      <c r="C76" s="27" t="s">
        <v>318</v>
      </c>
      <c r="D76" s="28" t="s">
        <v>319</v>
      </c>
      <c r="E76" s="31">
        <v>0</v>
      </c>
    </row>
    <row r="77" spans="1:5" x14ac:dyDescent="0.25">
      <c r="A77" s="26">
        <v>74</v>
      </c>
      <c r="B77" s="26" t="s">
        <v>10</v>
      </c>
      <c r="C77" s="27" t="s">
        <v>320</v>
      </c>
      <c r="D77" s="28" t="s">
        <v>311</v>
      </c>
      <c r="E77" s="31">
        <v>0</v>
      </c>
    </row>
    <row r="78" spans="1:5" x14ac:dyDescent="0.25">
      <c r="A78" s="26">
        <v>75</v>
      </c>
      <c r="B78" s="26" t="s">
        <v>10</v>
      </c>
      <c r="C78" s="27" t="s">
        <v>321</v>
      </c>
      <c r="D78" s="28" t="s">
        <v>322</v>
      </c>
      <c r="E78" s="30">
        <f>E68+E73</f>
        <v>0</v>
      </c>
    </row>
    <row r="79" spans="1:5" x14ac:dyDescent="0.25">
      <c r="A79" s="26">
        <v>76</v>
      </c>
      <c r="B79" s="26" t="s">
        <v>10</v>
      </c>
      <c r="C79" s="27" t="s">
        <v>323</v>
      </c>
      <c r="D79" s="28" t="s">
        <v>324</v>
      </c>
      <c r="E79" s="30">
        <f>E66+E78</f>
        <v>290829</v>
      </c>
    </row>
    <row r="80" spans="1:5" x14ac:dyDescent="0.25">
      <c r="A80" s="26">
        <v>77</v>
      </c>
      <c r="B80" s="26" t="s">
        <v>10</v>
      </c>
      <c r="C80" s="27" t="s">
        <v>325</v>
      </c>
      <c r="D80" s="28" t="s">
        <v>326</v>
      </c>
      <c r="E80" s="31">
        <v>0</v>
      </c>
    </row>
    <row r="81" spans="1:5" x14ac:dyDescent="0.25">
      <c r="A81" s="33">
        <v>78</v>
      </c>
      <c r="B81" s="26" t="s">
        <v>10</v>
      </c>
      <c r="C81" s="47" t="s">
        <v>327</v>
      </c>
      <c r="D81" s="48"/>
      <c r="E81" s="49"/>
    </row>
    <row r="84" spans="1:5" x14ac:dyDescent="0.25">
      <c r="E84" s="34"/>
    </row>
  </sheetData>
  <mergeCells count="4">
    <mergeCell ref="C81:E81"/>
    <mergeCell ref="A1:D1"/>
    <mergeCell ref="A2:D2"/>
    <mergeCell ref="E1:E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D8" sqref="D8"/>
    </sheetView>
  </sheetViews>
  <sheetFormatPr defaultRowHeight="15" x14ac:dyDescent="0.25"/>
  <cols>
    <col min="1" max="1" width="5.140625" style="24" bestFit="1" customWidth="1"/>
    <col min="2" max="2" width="8.140625" style="24" bestFit="1" customWidth="1"/>
    <col min="3" max="3" width="24.85546875" bestFit="1" customWidth="1"/>
    <col min="4" max="4" width="72.28515625" bestFit="1" customWidth="1"/>
    <col min="5" max="5" width="19.85546875" customWidth="1"/>
  </cols>
  <sheetData>
    <row r="1" spans="1:5" ht="21" x14ac:dyDescent="0.25">
      <c r="A1" s="52" t="s">
        <v>328</v>
      </c>
      <c r="B1" s="52"/>
      <c r="C1" s="52"/>
      <c r="D1" s="52"/>
      <c r="E1" s="50" t="s">
        <v>1</v>
      </c>
    </row>
    <row r="2" spans="1:5" ht="21" x14ac:dyDescent="0.25">
      <c r="A2" s="46" t="s">
        <v>409</v>
      </c>
      <c r="B2" s="46"/>
      <c r="C2" s="46"/>
      <c r="D2" s="46"/>
      <c r="E2" s="51"/>
    </row>
    <row r="3" spans="1:5" ht="15.75" thickBot="1" x14ac:dyDescent="0.3">
      <c r="A3" s="1" t="s">
        <v>2</v>
      </c>
      <c r="B3" s="1" t="s">
        <v>3</v>
      </c>
      <c r="C3" s="2" t="s">
        <v>4</v>
      </c>
      <c r="D3" s="25" t="s">
        <v>5</v>
      </c>
      <c r="E3" s="4" t="s">
        <v>6</v>
      </c>
    </row>
    <row r="4" spans="1:5" ht="15.75" thickBot="1" x14ac:dyDescent="0.3">
      <c r="A4" s="26">
        <v>1</v>
      </c>
      <c r="B4" s="26" t="s">
        <v>10</v>
      </c>
      <c r="C4" s="35" t="s">
        <v>329</v>
      </c>
      <c r="D4" s="36" t="s">
        <v>330</v>
      </c>
      <c r="E4" s="37">
        <f>E5+E8+E9</f>
        <v>41382</v>
      </c>
    </row>
    <row r="5" spans="1:5" ht="15.75" thickBot="1" x14ac:dyDescent="0.3">
      <c r="A5" s="26">
        <v>2</v>
      </c>
      <c r="B5" s="26" t="s">
        <v>10</v>
      </c>
      <c r="C5" s="35" t="s">
        <v>331</v>
      </c>
      <c r="D5" s="38" t="s">
        <v>332</v>
      </c>
      <c r="E5" s="39">
        <f>E6+E7</f>
        <v>0</v>
      </c>
    </row>
    <row r="6" spans="1:5" ht="15.75" thickBot="1" x14ac:dyDescent="0.3">
      <c r="A6" s="26">
        <v>3</v>
      </c>
      <c r="B6" s="26" t="s">
        <v>10</v>
      </c>
      <c r="C6" s="35" t="s">
        <v>333</v>
      </c>
      <c r="D6" s="38" t="s">
        <v>334</v>
      </c>
      <c r="E6" s="40">
        <v>0</v>
      </c>
    </row>
    <row r="7" spans="1:5" ht="15.75" thickBot="1" x14ac:dyDescent="0.3">
      <c r="A7" s="26">
        <v>4</v>
      </c>
      <c r="B7" s="26" t="s">
        <v>10</v>
      </c>
      <c r="C7" s="35" t="s">
        <v>335</v>
      </c>
      <c r="D7" s="38" t="s">
        <v>336</v>
      </c>
      <c r="E7" s="40">
        <v>0</v>
      </c>
    </row>
    <row r="8" spans="1:5" ht="15.75" thickBot="1" x14ac:dyDescent="0.3">
      <c r="A8" s="26">
        <v>5</v>
      </c>
      <c r="B8" s="26" t="s">
        <v>10</v>
      </c>
      <c r="C8" s="35" t="s">
        <v>337</v>
      </c>
      <c r="D8" s="38" t="s">
        <v>338</v>
      </c>
      <c r="E8" s="40">
        <v>0</v>
      </c>
    </row>
    <row r="9" spans="1:5" ht="15.75" thickBot="1" x14ac:dyDescent="0.3">
      <c r="A9" s="26">
        <v>6</v>
      </c>
      <c r="B9" s="26" t="s">
        <v>10</v>
      </c>
      <c r="C9" s="35" t="s">
        <v>339</v>
      </c>
      <c r="D9" s="38" t="s">
        <v>340</v>
      </c>
      <c r="E9" s="40">
        <v>41382</v>
      </c>
    </row>
    <row r="10" spans="1:5" ht="15.75" thickBot="1" x14ac:dyDescent="0.3">
      <c r="A10" s="26">
        <v>7</v>
      </c>
      <c r="B10" s="26" t="s">
        <v>10</v>
      </c>
      <c r="C10" s="35" t="s">
        <v>341</v>
      </c>
      <c r="D10" s="38" t="s">
        <v>342</v>
      </c>
      <c r="E10" s="39">
        <f>E11+E22+E29+E32+E33</f>
        <v>5118523</v>
      </c>
    </row>
    <row r="11" spans="1:5" ht="15.75" thickBot="1" x14ac:dyDescent="0.3">
      <c r="A11" s="26">
        <v>8</v>
      </c>
      <c r="B11" s="26" t="s">
        <v>10</v>
      </c>
      <c r="C11" s="35" t="s">
        <v>343</v>
      </c>
      <c r="D11" s="38" t="s">
        <v>344</v>
      </c>
      <c r="E11" s="39">
        <f>E12+E19</f>
        <v>5039249</v>
      </c>
    </row>
    <row r="12" spans="1:5" ht="15.75" thickBot="1" x14ac:dyDescent="0.3">
      <c r="A12" s="26">
        <v>9</v>
      </c>
      <c r="B12" s="26" t="s">
        <v>10</v>
      </c>
      <c r="C12" s="35" t="s">
        <v>345</v>
      </c>
      <c r="D12" s="38" t="s">
        <v>346</v>
      </c>
      <c r="E12" s="39">
        <f>E13+E16</f>
        <v>0</v>
      </c>
    </row>
    <row r="13" spans="1:5" ht="15.75" thickBot="1" x14ac:dyDescent="0.3">
      <c r="A13" s="26">
        <v>10</v>
      </c>
      <c r="B13" s="26" t="s">
        <v>10</v>
      </c>
      <c r="C13" s="35" t="s">
        <v>347</v>
      </c>
      <c r="D13" s="38" t="s">
        <v>348</v>
      </c>
      <c r="E13" s="39">
        <f>E14+E15</f>
        <v>0</v>
      </c>
    </row>
    <row r="14" spans="1:5" ht="15.75" thickBot="1" x14ac:dyDescent="0.3">
      <c r="A14" s="26">
        <v>11</v>
      </c>
      <c r="B14" s="26" t="s">
        <v>10</v>
      </c>
      <c r="C14" s="35" t="s">
        <v>349</v>
      </c>
      <c r="D14" s="38" t="s">
        <v>350</v>
      </c>
      <c r="E14" s="40">
        <v>0</v>
      </c>
    </row>
    <row r="15" spans="1:5" ht="15.75" thickBot="1" x14ac:dyDescent="0.3">
      <c r="A15" s="26">
        <v>12</v>
      </c>
      <c r="B15" s="26" t="s">
        <v>10</v>
      </c>
      <c r="C15" s="35" t="s">
        <v>351</v>
      </c>
      <c r="D15" s="38" t="s">
        <v>352</v>
      </c>
      <c r="E15" s="40">
        <v>0</v>
      </c>
    </row>
    <row r="16" spans="1:5" ht="15.75" thickBot="1" x14ac:dyDescent="0.3">
      <c r="A16" s="26">
        <v>13</v>
      </c>
      <c r="B16" s="26" t="s">
        <v>10</v>
      </c>
      <c r="C16" s="35" t="s">
        <v>353</v>
      </c>
      <c r="D16" s="38" t="s">
        <v>354</v>
      </c>
      <c r="E16" s="39">
        <f>E17+E18</f>
        <v>0</v>
      </c>
    </row>
    <row r="17" spans="1:5" ht="15.75" thickBot="1" x14ac:dyDescent="0.3">
      <c r="A17" s="26">
        <v>14</v>
      </c>
      <c r="B17" s="26" t="s">
        <v>10</v>
      </c>
      <c r="C17" s="35" t="s">
        <v>355</v>
      </c>
      <c r="D17" s="38" t="s">
        <v>356</v>
      </c>
      <c r="E17" s="40">
        <v>0</v>
      </c>
    </row>
    <row r="18" spans="1:5" ht="15.75" thickBot="1" x14ac:dyDescent="0.3">
      <c r="A18" s="26">
        <v>15</v>
      </c>
      <c r="B18" s="26" t="s">
        <v>10</v>
      </c>
      <c r="C18" s="35" t="s">
        <v>357</v>
      </c>
      <c r="D18" s="38" t="s">
        <v>358</v>
      </c>
      <c r="E18" s="40">
        <v>0</v>
      </c>
    </row>
    <row r="19" spans="1:5" ht="15.75" thickBot="1" x14ac:dyDescent="0.3">
      <c r="A19" s="26">
        <v>16</v>
      </c>
      <c r="B19" s="26" t="s">
        <v>10</v>
      </c>
      <c r="C19" s="35" t="s">
        <v>359</v>
      </c>
      <c r="D19" s="38" t="s">
        <v>360</v>
      </c>
      <c r="E19" s="39">
        <f>E20+E21</f>
        <v>5039249</v>
      </c>
    </row>
    <row r="20" spans="1:5" ht="15.75" thickBot="1" x14ac:dyDescent="0.3">
      <c r="A20" s="26">
        <v>17</v>
      </c>
      <c r="B20" s="26" t="s">
        <v>10</v>
      </c>
      <c r="C20" s="35" t="s">
        <v>361</v>
      </c>
      <c r="D20" s="38" t="s">
        <v>362</v>
      </c>
      <c r="E20" s="40">
        <v>0</v>
      </c>
    </row>
    <row r="21" spans="1:5" ht="15.75" thickBot="1" x14ac:dyDescent="0.3">
      <c r="A21" s="26">
        <v>18</v>
      </c>
      <c r="B21" s="26" t="s">
        <v>10</v>
      </c>
      <c r="C21" s="35" t="s">
        <v>363</v>
      </c>
      <c r="D21" s="38" t="s">
        <v>364</v>
      </c>
      <c r="E21" s="40">
        <v>5039249</v>
      </c>
    </row>
    <row r="22" spans="1:5" ht="15.75" thickBot="1" x14ac:dyDescent="0.3">
      <c r="A22" s="26">
        <v>19</v>
      </c>
      <c r="B22" s="26" t="s">
        <v>10</v>
      </c>
      <c r="C22" s="35" t="s">
        <v>365</v>
      </c>
      <c r="D22" s="38" t="s">
        <v>366</v>
      </c>
      <c r="E22" s="39">
        <f>E23+E26</f>
        <v>77150</v>
      </c>
    </row>
    <row r="23" spans="1:5" ht="15.75" thickBot="1" x14ac:dyDescent="0.3">
      <c r="A23" s="26">
        <v>20</v>
      </c>
      <c r="B23" s="26" t="s">
        <v>10</v>
      </c>
      <c r="C23" s="35" t="s">
        <v>367</v>
      </c>
      <c r="D23" s="38" t="s">
        <v>368</v>
      </c>
      <c r="E23" s="39">
        <f>E24+E25</f>
        <v>0</v>
      </c>
    </row>
    <row r="24" spans="1:5" ht="15.75" thickBot="1" x14ac:dyDescent="0.3">
      <c r="A24" s="26">
        <v>21</v>
      </c>
      <c r="B24" s="26" t="s">
        <v>10</v>
      </c>
      <c r="C24" s="35" t="s">
        <v>369</v>
      </c>
      <c r="D24" s="38" t="s">
        <v>370</v>
      </c>
      <c r="E24" s="40">
        <v>0</v>
      </c>
    </row>
    <row r="25" spans="1:5" ht="15.75" thickBot="1" x14ac:dyDescent="0.3">
      <c r="A25" s="26">
        <v>22</v>
      </c>
      <c r="B25" s="26" t="s">
        <v>10</v>
      </c>
      <c r="C25" s="35" t="s">
        <v>371</v>
      </c>
      <c r="D25" s="38" t="s">
        <v>372</v>
      </c>
      <c r="E25" s="40">
        <v>0</v>
      </c>
    </row>
    <row r="26" spans="1:5" ht="15.75" thickBot="1" x14ac:dyDescent="0.3">
      <c r="A26" s="26">
        <v>23</v>
      </c>
      <c r="B26" s="26" t="s">
        <v>10</v>
      </c>
      <c r="C26" s="35" t="s">
        <v>373</v>
      </c>
      <c r="D26" s="38" t="s">
        <v>374</v>
      </c>
      <c r="E26" s="39">
        <f>E27+E28</f>
        <v>77150</v>
      </c>
    </row>
    <row r="27" spans="1:5" ht="15.75" thickBot="1" x14ac:dyDescent="0.3">
      <c r="A27" s="26">
        <v>24</v>
      </c>
      <c r="B27" s="26" t="s">
        <v>10</v>
      </c>
      <c r="C27" s="35" t="s">
        <v>375</v>
      </c>
      <c r="D27" s="38" t="s">
        <v>370</v>
      </c>
      <c r="E27" s="40">
        <v>77150</v>
      </c>
    </row>
    <row r="28" spans="1:5" ht="15.75" thickBot="1" x14ac:dyDescent="0.3">
      <c r="A28" s="26">
        <v>25</v>
      </c>
      <c r="B28" s="26" t="s">
        <v>10</v>
      </c>
      <c r="C28" s="35" t="s">
        <v>376</v>
      </c>
      <c r="D28" s="38" t="s">
        <v>372</v>
      </c>
      <c r="E28" s="40">
        <v>0</v>
      </c>
    </row>
    <row r="29" spans="1:5" ht="15.75" thickBot="1" x14ac:dyDescent="0.3">
      <c r="A29" s="26">
        <v>26</v>
      </c>
      <c r="B29" s="26" t="s">
        <v>10</v>
      </c>
      <c r="C29" s="35" t="s">
        <v>377</v>
      </c>
      <c r="D29" s="38" t="s">
        <v>378</v>
      </c>
      <c r="E29" s="39">
        <f>E30+E31</f>
        <v>2124</v>
      </c>
    </row>
    <row r="30" spans="1:5" ht="15.75" thickBot="1" x14ac:dyDescent="0.3">
      <c r="A30" s="26">
        <v>27</v>
      </c>
      <c r="B30" s="26" t="s">
        <v>10</v>
      </c>
      <c r="C30" s="35" t="s">
        <v>379</v>
      </c>
      <c r="D30" s="38" t="s">
        <v>380</v>
      </c>
      <c r="E30" s="40">
        <v>837</v>
      </c>
    </row>
    <row r="31" spans="1:5" ht="15.75" thickBot="1" x14ac:dyDescent="0.3">
      <c r="A31" s="26">
        <v>28</v>
      </c>
      <c r="B31" s="26" t="s">
        <v>10</v>
      </c>
      <c r="C31" s="35" t="s">
        <v>381</v>
      </c>
      <c r="D31" s="38" t="s">
        <v>382</v>
      </c>
      <c r="E31" s="40">
        <v>1287</v>
      </c>
    </row>
    <row r="32" spans="1:5" ht="15.75" thickBot="1" x14ac:dyDescent="0.3">
      <c r="A32" s="26">
        <v>29</v>
      </c>
      <c r="B32" s="26" t="s">
        <v>10</v>
      </c>
      <c r="C32" s="35" t="s">
        <v>383</v>
      </c>
      <c r="D32" s="38" t="s">
        <v>384</v>
      </c>
      <c r="E32" s="40">
        <v>0</v>
      </c>
    </row>
    <row r="33" spans="1:5" ht="15.75" thickBot="1" x14ac:dyDescent="0.3">
      <c r="A33" s="26">
        <v>30</v>
      </c>
      <c r="B33" s="26" t="s">
        <v>10</v>
      </c>
      <c r="C33" s="35" t="s">
        <v>385</v>
      </c>
      <c r="D33" s="38" t="s">
        <v>386</v>
      </c>
      <c r="E33" s="41">
        <v>0</v>
      </c>
    </row>
    <row r="34" spans="1:5" ht="15.75" thickBot="1" x14ac:dyDescent="0.3">
      <c r="A34" s="26">
        <v>31</v>
      </c>
      <c r="B34" s="26" t="s">
        <v>10</v>
      </c>
      <c r="C34" s="35" t="s">
        <v>387</v>
      </c>
      <c r="D34" s="38" t="s">
        <v>388</v>
      </c>
      <c r="E34" s="39">
        <f>E35+E38+E41</f>
        <v>239144</v>
      </c>
    </row>
    <row r="35" spans="1:5" ht="15.75" thickBot="1" x14ac:dyDescent="0.3">
      <c r="A35" s="26">
        <v>32</v>
      </c>
      <c r="B35" s="26" t="s">
        <v>10</v>
      </c>
      <c r="C35" s="35" t="s">
        <v>389</v>
      </c>
      <c r="D35" s="38" t="s">
        <v>390</v>
      </c>
      <c r="E35" s="39">
        <f>E36+E37</f>
        <v>0</v>
      </c>
    </row>
    <row r="36" spans="1:5" ht="15.75" thickBot="1" x14ac:dyDescent="0.3">
      <c r="A36" s="26">
        <v>33</v>
      </c>
      <c r="B36" s="26" t="s">
        <v>10</v>
      </c>
      <c r="C36" s="35" t="s">
        <v>391</v>
      </c>
      <c r="D36" s="38" t="s">
        <v>192</v>
      </c>
      <c r="E36" s="40">
        <v>0</v>
      </c>
    </row>
    <row r="37" spans="1:5" ht="15.75" thickBot="1" x14ac:dyDescent="0.3">
      <c r="A37" s="26">
        <v>34</v>
      </c>
      <c r="B37" s="26" t="s">
        <v>10</v>
      </c>
      <c r="C37" s="35" t="s">
        <v>392</v>
      </c>
      <c r="D37" s="38" t="s">
        <v>194</v>
      </c>
      <c r="E37" s="40">
        <v>0</v>
      </c>
    </row>
    <row r="38" spans="1:5" ht="15.75" thickBot="1" x14ac:dyDescent="0.3">
      <c r="A38" s="26">
        <v>35</v>
      </c>
      <c r="B38" s="26" t="s">
        <v>10</v>
      </c>
      <c r="C38" s="35" t="s">
        <v>393</v>
      </c>
      <c r="D38" s="38" t="s">
        <v>394</v>
      </c>
      <c r="E38" s="39">
        <f>E39+E40</f>
        <v>239131</v>
      </c>
    </row>
    <row r="39" spans="1:5" ht="15.75" thickBot="1" x14ac:dyDescent="0.3">
      <c r="A39" s="26">
        <v>36</v>
      </c>
      <c r="B39" s="26" t="s">
        <v>10</v>
      </c>
      <c r="C39" s="35" t="s">
        <v>395</v>
      </c>
      <c r="D39" s="38" t="s">
        <v>396</v>
      </c>
      <c r="E39" s="40">
        <v>239131</v>
      </c>
    </row>
    <row r="40" spans="1:5" ht="15.75" thickBot="1" x14ac:dyDescent="0.3">
      <c r="A40" s="26">
        <v>37</v>
      </c>
      <c r="B40" s="26" t="s">
        <v>10</v>
      </c>
      <c r="C40" s="35" t="s">
        <v>397</v>
      </c>
      <c r="D40" s="38" t="s">
        <v>398</v>
      </c>
      <c r="E40" s="40">
        <v>0</v>
      </c>
    </row>
    <row r="41" spans="1:5" ht="15.75" thickBot="1" x14ac:dyDescent="0.3">
      <c r="A41" s="26">
        <v>38</v>
      </c>
      <c r="B41" s="26" t="s">
        <v>10</v>
      </c>
      <c r="C41" s="35" t="s">
        <v>399</v>
      </c>
      <c r="D41" s="38" t="s">
        <v>400</v>
      </c>
      <c r="E41" s="40">
        <v>13</v>
      </c>
    </row>
    <row r="42" spans="1:5" ht="15.75" thickBot="1" x14ac:dyDescent="0.3">
      <c r="A42" s="26">
        <v>39</v>
      </c>
      <c r="B42" s="26" t="s">
        <v>10</v>
      </c>
      <c r="C42" s="35" t="s">
        <v>401</v>
      </c>
      <c r="D42" s="38" t="s">
        <v>402</v>
      </c>
      <c r="E42" s="39">
        <f>E43+E46</f>
        <v>1007215</v>
      </c>
    </row>
    <row r="43" spans="1:5" ht="15.75" thickBot="1" x14ac:dyDescent="0.3">
      <c r="A43" s="26">
        <v>40</v>
      </c>
      <c r="B43" s="26" t="s">
        <v>10</v>
      </c>
      <c r="C43" s="35" t="s">
        <v>403</v>
      </c>
      <c r="D43" s="38" t="s">
        <v>404</v>
      </c>
      <c r="E43" s="39">
        <f>E44+E45</f>
        <v>1007215</v>
      </c>
    </row>
    <row r="44" spans="1:5" ht="15.75" thickBot="1" x14ac:dyDescent="0.3">
      <c r="A44" s="26">
        <v>41</v>
      </c>
      <c r="B44" s="26" t="s">
        <v>10</v>
      </c>
      <c r="C44" s="35" t="s">
        <v>405</v>
      </c>
      <c r="D44" s="38" t="s">
        <v>192</v>
      </c>
      <c r="E44" s="40">
        <v>964172</v>
      </c>
    </row>
    <row r="45" spans="1:5" ht="15.75" thickBot="1" x14ac:dyDescent="0.3">
      <c r="A45" s="26">
        <v>42</v>
      </c>
      <c r="B45" s="26" t="s">
        <v>10</v>
      </c>
      <c r="C45" s="35" t="s">
        <v>406</v>
      </c>
      <c r="D45" s="38" t="s">
        <v>194</v>
      </c>
      <c r="E45" s="40">
        <v>43043</v>
      </c>
    </row>
    <row r="46" spans="1:5" x14ac:dyDescent="0.25">
      <c r="A46" s="26">
        <v>43</v>
      </c>
      <c r="B46" s="26" t="s">
        <v>10</v>
      </c>
      <c r="C46" s="42" t="s">
        <v>407</v>
      </c>
      <c r="D46" s="43" t="s">
        <v>408</v>
      </c>
      <c r="E46" s="44">
        <v>0</v>
      </c>
    </row>
    <row r="47" spans="1:5" x14ac:dyDescent="0.25">
      <c r="A47" s="26">
        <v>44</v>
      </c>
      <c r="B47" s="26" t="s">
        <v>10</v>
      </c>
      <c r="C47" s="45" t="s">
        <v>327</v>
      </c>
      <c r="D47" s="45"/>
      <c r="E47" s="45"/>
    </row>
  </sheetData>
  <mergeCells count="4">
    <mergeCell ref="C47:E47"/>
    <mergeCell ref="A1:D1"/>
    <mergeCell ref="A2:D2"/>
    <mergeCell ref="E1:E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YENIK SUSANTI</dc:creator>
  <cp:lastModifiedBy>YENIK SUSANTI</cp:lastModifiedBy>
  <dcterms:created xsi:type="dcterms:W3CDTF">2020-03-06T07:04:34Z</dcterms:created>
  <dcterms:modified xsi:type="dcterms:W3CDTF">2020-03-06T08:05:32Z</dcterms:modified>
</cp:coreProperties>
</file>