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1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4" i="3" s="1"/>
  <c r="E6" i="3"/>
  <c r="E5" i="3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24" i="2" s="1"/>
  <c r="E15" i="2"/>
  <c r="E14" i="2"/>
  <c r="E13" i="2"/>
  <c r="E12" i="2"/>
  <c r="E11" i="2"/>
  <c r="E10" i="2"/>
  <c r="E7" i="2"/>
  <c r="E6" i="2"/>
  <c r="F68" i="1"/>
  <c r="F67" i="1"/>
  <c r="F66" i="1"/>
  <c r="F65" i="1" s="1"/>
  <c r="F64" i="1"/>
  <c r="F63" i="1"/>
  <c r="F62" i="1"/>
  <c r="F61" i="1"/>
  <c r="F60" i="1"/>
  <c r="F59" i="1" s="1"/>
  <c r="F58" i="1"/>
  <c r="F57" i="1"/>
  <c r="F56" i="1"/>
  <c r="F55" i="1"/>
  <c r="F53" i="1"/>
  <c r="F52" i="1"/>
  <c r="F51" i="1"/>
  <c r="F50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5" i="1" s="1"/>
  <c r="F27" i="1"/>
  <c r="F26" i="1"/>
  <c r="F24" i="1"/>
  <c r="F23" i="1"/>
  <c r="F22" i="1"/>
  <c r="F21" i="1"/>
  <c r="F20" i="1"/>
  <c r="F17" i="1" s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8" i="2" l="1"/>
  <c r="E25" i="2" s="1"/>
  <c r="E30" i="2" s="1"/>
  <c r="E31" i="2"/>
  <c r="F31" i="1"/>
  <c r="F48" i="1"/>
  <c r="F54" i="1"/>
  <c r="F69" i="1"/>
  <c r="E34" i="2" l="1"/>
  <c r="E45" i="2" s="1"/>
  <c r="F70" i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<sst xmlns="http://schemas.openxmlformats.org/spreadsheetml/2006/main" count="411" uniqueCount="267">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</sst>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8%202021/MAPPING%20APOLO%20PUBLIKASI%20BULANAN%20AGUS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1738700</v>
          </cell>
        </row>
        <row r="5">
          <cell r="F5">
            <v>11664074</v>
          </cell>
        </row>
        <row r="6">
          <cell r="F6">
            <v>1983808</v>
          </cell>
        </row>
        <row r="7">
          <cell r="F7">
            <v>0</v>
          </cell>
        </row>
        <row r="8">
          <cell r="F8">
            <v>28615244</v>
          </cell>
        </row>
        <row r="9">
          <cell r="F9">
            <v>0</v>
          </cell>
        </row>
        <row r="10">
          <cell r="F10">
            <v>7165363</v>
          </cell>
        </row>
        <row r="11">
          <cell r="F11">
            <v>0</v>
          </cell>
        </row>
        <row r="12">
          <cell r="F12">
            <v>41121860</v>
          </cell>
        </row>
        <row r="13">
          <cell r="F13">
            <v>1676026</v>
          </cell>
        </row>
        <row r="14">
          <cell r="F14">
            <v>0</v>
          </cell>
        </row>
        <row r="15">
          <cell r="F15">
            <v>798449</v>
          </cell>
        </row>
        <row r="17">
          <cell r="F17">
            <v>12644</v>
          </cell>
        </row>
        <row r="18">
          <cell r="F18">
            <v>1772454</v>
          </cell>
        </row>
        <row r="19">
          <cell r="F19">
            <v>4056</v>
          </cell>
        </row>
        <row r="20">
          <cell r="F20">
            <v>48110</v>
          </cell>
        </row>
        <row r="21">
          <cell r="F21">
            <v>43754</v>
          </cell>
        </row>
        <row r="22">
          <cell r="F22">
            <v>1835146</v>
          </cell>
        </row>
        <row r="23">
          <cell r="F23">
            <v>645246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111486</v>
          </cell>
        </row>
        <row r="28">
          <cell r="F28">
            <v>0</v>
          </cell>
        </row>
        <row r="29">
          <cell r="F29">
            <v>1168537</v>
          </cell>
        </row>
        <row r="33">
          <cell r="F33">
            <v>21472407</v>
          </cell>
        </row>
        <row r="34">
          <cell r="F34">
            <v>22528721</v>
          </cell>
        </row>
        <row r="35">
          <cell r="F35">
            <v>37063013</v>
          </cell>
        </row>
        <row r="36">
          <cell r="F36">
            <v>0</v>
          </cell>
        </row>
        <row r="37">
          <cell r="F37">
            <v>134</v>
          </cell>
        </row>
        <row r="38">
          <cell r="F38">
            <v>1843665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668706</v>
          </cell>
        </row>
        <row r="44">
          <cell r="F44">
            <v>12182</v>
          </cell>
        </row>
        <row r="45">
          <cell r="F45">
            <v>0</v>
          </cell>
        </row>
        <row r="46">
          <cell r="F46">
            <v>1487912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765837</v>
          </cell>
        </row>
        <row r="60">
          <cell r="F60">
            <v>0</v>
          </cell>
        </row>
        <row r="62">
          <cell r="F62">
            <v>4301777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1017686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4286263</v>
          </cell>
        </row>
        <row r="6">
          <cell r="E6">
            <v>1316820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86</v>
          </cell>
        </row>
        <row r="13">
          <cell r="E13">
            <v>0</v>
          </cell>
        </row>
        <row r="14">
          <cell r="E14">
            <v>3033</v>
          </cell>
        </row>
        <row r="15">
          <cell r="E15">
            <v>0</v>
          </cell>
        </row>
        <row r="16">
          <cell r="E16">
            <v>284111</v>
          </cell>
        </row>
        <row r="17">
          <cell r="E17">
            <v>59022</v>
          </cell>
        </row>
        <row r="18">
          <cell r="E18">
            <v>354661</v>
          </cell>
        </row>
        <row r="19">
          <cell r="E19">
            <v>156</v>
          </cell>
        </row>
        <row r="20">
          <cell r="E20">
            <v>783975</v>
          </cell>
        </row>
        <row r="21">
          <cell r="E21">
            <v>23651</v>
          </cell>
        </row>
        <row r="22">
          <cell r="E22">
            <v>814068</v>
          </cell>
        </row>
        <row r="26">
          <cell r="E26">
            <v>3947</v>
          </cell>
        </row>
        <row r="27">
          <cell r="E27">
            <v>-29177</v>
          </cell>
        </row>
        <row r="31">
          <cell r="E31">
            <v>338771</v>
          </cell>
        </row>
        <row r="32">
          <cell r="E32">
            <v>42503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909187</v>
          </cell>
        </row>
        <row r="9">
          <cell r="E9">
            <v>0</v>
          </cell>
        </row>
        <row r="10">
          <cell r="E10">
            <v>2936235</v>
          </cell>
        </row>
        <row r="11">
          <cell r="E11">
            <v>1664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1071931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H68" sqref="H68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47" t="s">
        <v>1</v>
      </c>
    </row>
    <row r="2" spans="1:7" ht="21" x14ac:dyDescent="0.25">
      <c r="A2" s="50" t="s">
        <v>266</v>
      </c>
      <c r="B2" s="50"/>
      <c r="C2" s="50"/>
      <c r="D2" s="50"/>
      <c r="E2" s="50"/>
      <c r="F2" s="48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1738700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11664074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1983808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28615244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3">
        <f>'[1]APOLO 01A'!$F$10</f>
        <v>7165363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41121860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1676026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798449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1789154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12644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1772454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4056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48110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43754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1835146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645246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111486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111486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1168537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95448649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21472407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22528721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21">
        <f>'[1]APOLO 01A'!$F$35</f>
        <v>37063013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134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1843665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668706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12182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21">
        <f>'[1]APOLO 01A'!$F$46</f>
        <v>1487912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2">
        <f>F34+F35+F36+F37+F38+F39+F40+F41+F42+F43+F44+F45+F46+F47</f>
        <v>85076740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3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2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4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2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4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4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4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2">
        <f>F60-F61</f>
        <v>765837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21">
        <f>'[1]APOLO 01A'!$F$59</f>
        <v>765837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5">
        <f>'[1]APOLO 01A'!$F$60</f>
        <v>0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2">
        <f>F63+F64</f>
        <v>4301777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4301777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2">
        <f>F66+F67-F68</f>
        <v>1017686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1017686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2">
        <f>F50+F54+F59+F62+F65</f>
        <v>10371909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2">
        <f>F48+F69</f>
        <v>95448649</v>
      </c>
      <c r="G70" s="12"/>
    </row>
    <row r="71" spans="1:7" ht="15" customHeight="1" x14ac:dyDescent="0.25">
      <c r="A71" s="6">
        <v>68</v>
      </c>
      <c r="B71" s="6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25" sqref="D25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9" t="s">
        <v>144</v>
      </c>
      <c r="B1" s="51"/>
      <c r="C1" s="51"/>
      <c r="D1" s="51"/>
      <c r="E1" s="47" t="s">
        <v>1</v>
      </c>
    </row>
    <row r="2" spans="1:5" ht="21" x14ac:dyDescent="0.25">
      <c r="A2" s="50" t="s">
        <v>266</v>
      </c>
      <c r="B2" s="52"/>
      <c r="C2" s="52"/>
      <c r="D2" s="52"/>
      <c r="E2" s="48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f>'[1]APOLO 02A'!$E$5</f>
        <v>4286263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f>'[1]APOLO 02A'!$E$6</f>
        <v>1316820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f>E6-E7</f>
        <v>2969443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f>'[1]APOLO 02A'!$E$9</f>
        <v>0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f>'[1]APOLO 02A'!$E$10</f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f>'[1]APOLO 02A'!$E$11</f>
        <v>0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f>'[1]APOLO 02A'!$E$12</f>
        <v>86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f>'[1]APOLO 02A'!$E$13</f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f>'[1]APOLO 02A'!$E$14</f>
        <v>3033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f>'[1]APOLO 02A'!$E$15</f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f>'[1]APOLO 02A'!$E$16</f>
        <v>284111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f>'[1]APOLO 02A'!$E$17</f>
        <v>59022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f>'[1]APOLO 02A'!$E$18</f>
        <v>354661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f>'[1]APOLO 02A'!$E$19</f>
        <v>156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f>'[1]APOLO 02A'!$E$20</f>
        <v>783975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f>'[1]APOLO 02A'!$E$21</f>
        <v>23651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f>'[1]APOLO 02A'!$E$22</f>
        <v>814068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f>E10+E11+E12+E13+E14+E15+E16+E17+E18-E19-E20-E21-E22-E23</f>
        <v>-1630259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f>E8+E24</f>
        <v>1339184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f>'[1]APOLO 02A'!$E$26</f>
        <v>3947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f>'[1]APOLO 02A'!$E$27</f>
        <v>-29177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f>E27+E28</f>
        <v>-25230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f>E25+E29</f>
        <v>1313954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f>E32-E33</f>
        <v>296268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f>'[1]APOLO 02A'!$E$31</f>
        <v>338771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f>'[1]APOLO 02A'!$E$32</f>
        <v>42503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f>E30-E31</f>
        <v>1017686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f>E37+E38+E39</f>
        <v>0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0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0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0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f>E41+E42+E43</f>
        <v>0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v>0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0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f>E36+E40</f>
        <v>0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f>E34+E44</f>
        <v>1017686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5">
        <v>0</v>
      </c>
    </row>
    <row r="47" spans="1:5" x14ac:dyDescent="0.25">
      <c r="A47" s="29">
        <v>44</v>
      </c>
      <c r="B47" s="29" t="s">
        <v>10</v>
      </c>
      <c r="C47" s="36" t="s">
        <v>230</v>
      </c>
      <c r="D47" s="36"/>
      <c r="E47" s="36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D8" sqref="D8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03.85546875" customWidth="1"/>
    <col min="5" max="5" width="19.85546875" style="1" customWidth="1"/>
  </cols>
  <sheetData>
    <row r="1" spans="1:5" ht="21" x14ac:dyDescent="0.25">
      <c r="A1" s="49" t="s">
        <v>231</v>
      </c>
      <c r="B1" s="51"/>
      <c r="C1" s="51"/>
      <c r="D1" s="51"/>
      <c r="E1" s="47" t="s">
        <v>1</v>
      </c>
    </row>
    <row r="2" spans="1:5" ht="21" x14ac:dyDescent="0.25">
      <c r="A2" s="50" t="s">
        <v>266</v>
      </c>
      <c r="B2" s="52"/>
      <c r="C2" s="52"/>
      <c r="D2" s="52"/>
      <c r="E2" s="48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15.75" thickBot="1" x14ac:dyDescent="0.3">
      <c r="A4" s="29">
        <v>1</v>
      </c>
      <c r="B4" s="29" t="s">
        <v>10</v>
      </c>
      <c r="C4" s="37" t="s">
        <v>232</v>
      </c>
      <c r="D4" s="38" t="s">
        <v>233</v>
      </c>
      <c r="E4" s="39">
        <f>E5+E6+E7</f>
        <v>909187</v>
      </c>
    </row>
    <row r="5" spans="1:5" ht="15.75" thickBot="1" x14ac:dyDescent="0.3">
      <c r="A5" s="29">
        <v>2</v>
      </c>
      <c r="B5" s="29" t="s">
        <v>10</v>
      </c>
      <c r="C5" s="37" t="s">
        <v>234</v>
      </c>
      <c r="D5" s="40" t="s">
        <v>235</v>
      </c>
      <c r="E5" s="41">
        <f>'[1]APOLO 03A'!$E$4</f>
        <v>0</v>
      </c>
    </row>
    <row r="6" spans="1:5" ht="30.75" thickBot="1" x14ac:dyDescent="0.3">
      <c r="A6" s="29">
        <v>3</v>
      </c>
      <c r="B6" s="29" t="s">
        <v>10</v>
      </c>
      <c r="C6" s="37" t="s">
        <v>236</v>
      </c>
      <c r="D6" s="40" t="s">
        <v>237</v>
      </c>
      <c r="E6" s="41">
        <f>'[1]APOLO 03A'!$E$5</f>
        <v>0</v>
      </c>
    </row>
    <row r="7" spans="1:5" ht="15.75" thickBot="1" x14ac:dyDescent="0.3">
      <c r="A7" s="29">
        <v>4</v>
      </c>
      <c r="B7" s="29" t="s">
        <v>10</v>
      </c>
      <c r="C7" s="37" t="s">
        <v>238</v>
      </c>
      <c r="D7" s="40" t="s">
        <v>239</v>
      </c>
      <c r="E7" s="41">
        <f>'[1]APOLO 03A'!$E$6</f>
        <v>909187</v>
      </c>
    </row>
    <row r="8" spans="1:5" ht="15.75" thickBot="1" x14ac:dyDescent="0.3">
      <c r="A8" s="29">
        <v>5</v>
      </c>
      <c r="B8" s="29" t="s">
        <v>10</v>
      </c>
      <c r="C8" s="37" t="s">
        <v>240</v>
      </c>
      <c r="D8" s="40" t="s">
        <v>241</v>
      </c>
      <c r="E8" s="42">
        <f>E9+E12+E13+E14</f>
        <v>2937899</v>
      </c>
    </row>
    <row r="9" spans="1:5" ht="30.75" thickBot="1" x14ac:dyDescent="0.3">
      <c r="A9" s="29">
        <v>6</v>
      </c>
      <c r="B9" s="29" t="s">
        <v>10</v>
      </c>
      <c r="C9" s="37" t="s">
        <v>242</v>
      </c>
      <c r="D9" s="40" t="s">
        <v>243</v>
      </c>
      <c r="E9" s="42">
        <f>E10+E11</f>
        <v>2936235</v>
      </c>
    </row>
    <row r="10" spans="1:5" ht="15.75" thickBot="1" x14ac:dyDescent="0.3">
      <c r="A10" s="29">
        <v>7</v>
      </c>
      <c r="B10" s="29" t="s">
        <v>10</v>
      </c>
      <c r="C10" s="37" t="s">
        <v>244</v>
      </c>
      <c r="D10" s="40" t="s">
        <v>245</v>
      </c>
      <c r="E10" s="41">
        <f>'[1]APOLO 03A'!$E$9</f>
        <v>0</v>
      </c>
    </row>
    <row r="11" spans="1:5" ht="15.75" thickBot="1" x14ac:dyDescent="0.3">
      <c r="A11" s="29">
        <v>8</v>
      </c>
      <c r="B11" s="29" t="s">
        <v>10</v>
      </c>
      <c r="C11" s="37" t="s">
        <v>246</v>
      </c>
      <c r="D11" s="40" t="s">
        <v>247</v>
      </c>
      <c r="E11" s="41">
        <f>'[1]APOLO 03A'!$E$10</f>
        <v>2936235</v>
      </c>
    </row>
    <row r="12" spans="1:5" ht="15.75" thickBot="1" x14ac:dyDescent="0.3">
      <c r="A12" s="29">
        <v>9</v>
      </c>
      <c r="B12" s="29" t="s">
        <v>10</v>
      </c>
      <c r="C12" s="37" t="s">
        <v>248</v>
      </c>
      <c r="D12" s="40" t="s">
        <v>249</v>
      </c>
      <c r="E12" s="41">
        <f>'[1]APOLO 03A'!$E$11</f>
        <v>1664</v>
      </c>
    </row>
    <row r="13" spans="1:5" ht="30.75" thickBot="1" x14ac:dyDescent="0.3">
      <c r="A13" s="29">
        <v>10</v>
      </c>
      <c r="B13" s="29" t="s">
        <v>10</v>
      </c>
      <c r="C13" s="37" t="s">
        <v>250</v>
      </c>
      <c r="D13" s="40" t="s">
        <v>251</v>
      </c>
      <c r="E13" s="41">
        <f>'[1]APOLO 03A'!$E$12</f>
        <v>0</v>
      </c>
    </row>
    <row r="14" spans="1:5" ht="15.75" thickBot="1" x14ac:dyDescent="0.3">
      <c r="A14" s="29">
        <v>11</v>
      </c>
      <c r="B14" s="29" t="s">
        <v>10</v>
      </c>
      <c r="C14" s="37" t="s">
        <v>252</v>
      </c>
      <c r="D14" s="40" t="s">
        <v>253</v>
      </c>
      <c r="E14" s="41">
        <f>'[1]APOLO 03A'!$E$13</f>
        <v>0</v>
      </c>
    </row>
    <row r="15" spans="1:5" ht="15.75" thickBot="1" x14ac:dyDescent="0.3">
      <c r="A15" s="29">
        <v>12</v>
      </c>
      <c r="B15" s="29" t="s">
        <v>10</v>
      </c>
      <c r="C15" s="37" t="s">
        <v>254</v>
      </c>
      <c r="D15" s="40" t="s">
        <v>255</v>
      </c>
      <c r="E15" s="42">
        <f>E16+E17</f>
        <v>13</v>
      </c>
    </row>
    <row r="16" spans="1:5" ht="15.75" thickBot="1" x14ac:dyDescent="0.3">
      <c r="A16" s="29">
        <v>13</v>
      </c>
      <c r="B16" s="29" t="s">
        <v>10</v>
      </c>
      <c r="C16" s="37" t="s">
        <v>256</v>
      </c>
      <c r="D16" s="40" t="s">
        <v>257</v>
      </c>
      <c r="E16" s="41">
        <f>'[1]APOLO 03A'!$E$15</f>
        <v>0</v>
      </c>
    </row>
    <row r="17" spans="1:5" ht="15.75" thickBot="1" x14ac:dyDescent="0.3">
      <c r="A17" s="29">
        <v>14</v>
      </c>
      <c r="B17" s="29" t="s">
        <v>10</v>
      </c>
      <c r="C17" s="37" t="s">
        <v>258</v>
      </c>
      <c r="D17" s="40" t="s">
        <v>259</v>
      </c>
      <c r="E17" s="41">
        <f>'[1]APOLO 03A'!$E$16</f>
        <v>13</v>
      </c>
    </row>
    <row r="18" spans="1:5" ht="15.75" thickBot="1" x14ac:dyDescent="0.3">
      <c r="A18" s="29">
        <v>15</v>
      </c>
      <c r="B18" s="29" t="s">
        <v>10</v>
      </c>
      <c r="C18" s="37" t="s">
        <v>260</v>
      </c>
      <c r="D18" s="40" t="s">
        <v>261</v>
      </c>
      <c r="E18" s="42">
        <f>E19+E20</f>
        <v>1071931</v>
      </c>
    </row>
    <row r="19" spans="1:5" ht="15.75" thickBot="1" x14ac:dyDescent="0.3">
      <c r="A19" s="29">
        <v>16</v>
      </c>
      <c r="B19" s="29" t="s">
        <v>10</v>
      </c>
      <c r="C19" s="37" t="s">
        <v>262</v>
      </c>
      <c r="D19" s="40" t="s">
        <v>263</v>
      </c>
      <c r="E19" s="41">
        <f>'[1]APOLO 03A'!$E$18</f>
        <v>1071931</v>
      </c>
    </row>
    <row r="20" spans="1:5" x14ac:dyDescent="0.25">
      <c r="A20" s="29">
        <v>17</v>
      </c>
      <c r="B20" s="29" t="s">
        <v>10</v>
      </c>
      <c r="C20" s="43" t="s">
        <v>264</v>
      </c>
      <c r="D20" s="44" t="s">
        <v>265</v>
      </c>
      <c r="E20" s="45">
        <f>'[1]APOLO 03A'!$E$19</f>
        <v>0</v>
      </c>
    </row>
    <row r="21" spans="1:5" x14ac:dyDescent="0.25">
      <c r="A21" s="29">
        <v>18</v>
      </c>
      <c r="B21" s="29" t="s">
        <v>10</v>
      </c>
      <c r="C21" s="46" t="s">
        <v>230</v>
      </c>
      <c r="D21" s="46"/>
      <c r="E21" s="46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2021-09-10T06:41:53Z</dcterms:created>
  <dcterms:modified xsi:type="dcterms:W3CDTF">2021-09-10T06:48:55Z</dcterms:modified>
</cp:coreProperties>
</file>