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135" activeTab="2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4" i="3"/>
  <c r="E13" i="3"/>
  <c r="E12" i="3"/>
  <c r="E11" i="3"/>
  <c r="E10" i="3"/>
  <c r="E9" i="3"/>
  <c r="E8" i="3" s="1"/>
  <c r="E7" i="3"/>
  <c r="E6" i="3"/>
  <c r="E5" i="3"/>
  <c r="E42" i="2"/>
  <c r="E40" i="2"/>
  <c r="E36" i="2"/>
  <c r="E44" i="2" s="1"/>
  <c r="E33" i="2"/>
  <c r="E32" i="2"/>
  <c r="E28" i="2"/>
  <c r="E27" i="2"/>
  <c r="E29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E8" i="2" s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15" i="3" l="1"/>
  <c r="E31" i="2"/>
  <c r="F25" i="1"/>
  <c r="F65" i="1"/>
  <c r="F17" i="1"/>
  <c r="F31" i="1" s="1"/>
  <c r="F54" i="1"/>
  <c r="F69" i="1"/>
  <c r="F48" i="1"/>
  <c r="E24" i="2"/>
  <c r="E25" i="2" s="1"/>
  <c r="E30" i="2" s="1"/>
  <c r="E4" i="3"/>
  <c r="E34" i="2" l="1"/>
  <c r="E45" i="2" s="1"/>
  <c r="F70" i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<sst xmlns="http://schemas.openxmlformats.org/spreadsheetml/2006/main" count="411" uniqueCount="267">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</sst>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164" fontId="9" fillId="7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8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8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3%202021/MAPPING%20APOLO%20PUBLIKASI%20BULANAN%20MA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4">
          <cell r="F4">
            <v>1697036</v>
          </cell>
        </row>
        <row r="5">
          <cell r="F5">
            <v>4334923</v>
          </cell>
        </row>
        <row r="6">
          <cell r="F6">
            <v>3120908</v>
          </cell>
        </row>
        <row r="7">
          <cell r="F7">
            <v>0</v>
          </cell>
        </row>
        <row r="8">
          <cell r="F8">
            <v>18171946</v>
          </cell>
        </row>
        <row r="9">
          <cell r="F9">
            <v>0</v>
          </cell>
        </row>
        <row r="10">
          <cell r="F10">
            <v>19362612</v>
          </cell>
        </row>
        <row r="11">
          <cell r="F11">
            <v>0</v>
          </cell>
        </row>
        <row r="12">
          <cell r="F12">
            <v>40117601</v>
          </cell>
        </row>
        <row r="13">
          <cell r="F13">
            <v>1613484</v>
          </cell>
        </row>
        <row r="14">
          <cell r="F14">
            <v>0</v>
          </cell>
        </row>
        <row r="15">
          <cell r="F15">
            <v>635031</v>
          </cell>
        </row>
        <row r="17">
          <cell r="F17">
            <v>10867</v>
          </cell>
        </row>
        <row r="18">
          <cell r="F18">
            <v>1556190</v>
          </cell>
        </row>
        <row r="19">
          <cell r="F19">
            <v>5149</v>
          </cell>
        </row>
        <row r="20">
          <cell r="F20">
            <v>48069</v>
          </cell>
        </row>
        <row r="21">
          <cell r="F21">
            <v>42883</v>
          </cell>
        </row>
        <row r="22">
          <cell r="F22">
            <v>1590297</v>
          </cell>
        </row>
        <row r="23">
          <cell r="F23">
            <v>574215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3505</v>
          </cell>
        </row>
        <row r="28">
          <cell r="F28">
            <v>0</v>
          </cell>
        </row>
        <row r="29">
          <cell r="F29">
            <v>1141460</v>
          </cell>
        </row>
        <row r="33">
          <cell r="F33">
            <v>22551911</v>
          </cell>
        </row>
        <row r="34">
          <cell r="F34">
            <v>20476614</v>
          </cell>
        </row>
        <row r="35">
          <cell r="F35">
            <v>33059626</v>
          </cell>
        </row>
        <row r="36">
          <cell r="F36">
            <v>0</v>
          </cell>
        </row>
        <row r="37">
          <cell r="F37">
            <v>134</v>
          </cell>
        </row>
        <row r="38">
          <cell r="F38">
            <v>1055881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644929</v>
          </cell>
        </row>
        <row r="44">
          <cell r="F44">
            <v>10396</v>
          </cell>
        </row>
        <row r="45">
          <cell r="F45">
            <v>0</v>
          </cell>
        </row>
        <row r="46">
          <cell r="F46">
            <v>1364659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748115</v>
          </cell>
        </row>
        <row r="60">
          <cell r="F60">
            <v>48480</v>
          </cell>
        </row>
        <row r="62">
          <cell r="F62">
            <v>3546323</v>
          </cell>
        </row>
        <row r="63">
          <cell r="F63">
            <v>0</v>
          </cell>
        </row>
        <row r="65">
          <cell r="F65">
            <v>1502700</v>
          </cell>
        </row>
        <row r="66">
          <cell r="F66">
            <v>448151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1574764</v>
          </cell>
        </row>
        <row r="6">
          <cell r="E6">
            <v>492598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25</v>
          </cell>
        </row>
        <row r="13">
          <cell r="E13">
            <v>0</v>
          </cell>
        </row>
        <row r="14">
          <cell r="E14">
            <v>579</v>
          </cell>
        </row>
        <row r="15">
          <cell r="E15">
            <v>0</v>
          </cell>
        </row>
        <row r="16">
          <cell r="E16">
            <v>104734</v>
          </cell>
        </row>
        <row r="17">
          <cell r="E17">
            <v>21717</v>
          </cell>
        </row>
        <row r="18">
          <cell r="E18">
            <v>128220</v>
          </cell>
        </row>
        <row r="19">
          <cell r="E19">
            <v>62</v>
          </cell>
        </row>
        <row r="20">
          <cell r="E20">
            <v>232556</v>
          </cell>
        </row>
        <row r="21">
          <cell r="E21">
            <v>4340</v>
          </cell>
        </row>
        <row r="22">
          <cell r="E22">
            <v>263572</v>
          </cell>
        </row>
        <row r="26">
          <cell r="E26">
            <v>0</v>
          </cell>
        </row>
        <row r="27">
          <cell r="E27">
            <v>-5931</v>
          </cell>
        </row>
        <row r="31">
          <cell r="E31">
            <v>152024</v>
          </cell>
        </row>
        <row r="32">
          <cell r="E32">
            <v>25635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1040311</v>
          </cell>
        </row>
        <row r="9">
          <cell r="E9">
            <v>0</v>
          </cell>
        </row>
        <row r="10">
          <cell r="E10">
            <v>3637851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608258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D1" workbookViewId="0">
      <selection activeCell="D10" sqref="D10:E1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9" t="s">
        <v>0</v>
      </c>
      <c r="B1" s="49"/>
      <c r="C1" s="49"/>
      <c r="D1" s="49"/>
      <c r="E1" s="49"/>
      <c r="F1" s="51" t="s">
        <v>1</v>
      </c>
    </row>
    <row r="2" spans="1:7" ht="21" x14ac:dyDescent="0.25">
      <c r="A2" s="50" t="s">
        <v>266</v>
      </c>
      <c r="B2" s="50"/>
      <c r="C2" s="50"/>
      <c r="D2" s="50"/>
      <c r="E2" s="50"/>
      <c r="F2" s="52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1697036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4334923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3120908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18171946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19362612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40117601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1613484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635031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1572206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10867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1556190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5149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48069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42883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1590297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574215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3505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3505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1141460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89647568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22551911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20476614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</f>
        <v>33059626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134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1055881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0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644929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10396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1364659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79164150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699635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01A'!$F$59*0+754683</f>
        <v>754683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01A'!$F$60*0+55048</f>
        <v>55048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3546323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3546323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1950851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1502700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448151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10483418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89647568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D11" sqref="D1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49" t="s">
        <v>144</v>
      </c>
      <c r="B1" s="49"/>
      <c r="C1" s="49"/>
      <c r="D1" s="49"/>
      <c r="E1" s="51" t="s">
        <v>1</v>
      </c>
    </row>
    <row r="2" spans="1:5" ht="21" x14ac:dyDescent="0.25">
      <c r="A2" s="50" t="s">
        <v>266</v>
      </c>
      <c r="B2" s="50"/>
      <c r="C2" s="50"/>
      <c r="D2" s="50"/>
      <c r="E2" s="52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1574764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492598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1082166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0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0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25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579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104734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21717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128220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62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232556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4340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</f>
        <v>263572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-501695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580471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0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</f>
        <v>-5931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-5931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574540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126389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152024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25635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448151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7">
        <f>0</f>
        <v>0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0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448151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8" t="s">
        <v>230</v>
      </c>
      <c r="D47" s="38"/>
      <c r="E47" s="38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D1" workbookViewId="0">
      <selection activeCell="O10" sqref="O1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89.42578125" customWidth="1"/>
    <col min="5" max="5" width="19.85546875" style="1" customWidth="1"/>
  </cols>
  <sheetData>
    <row r="1" spans="1:5" ht="21" x14ac:dyDescent="0.25">
      <c r="A1" s="49" t="s">
        <v>231</v>
      </c>
      <c r="B1" s="49"/>
      <c r="C1" s="49"/>
      <c r="D1" s="49"/>
      <c r="E1" s="51" t="s">
        <v>1</v>
      </c>
    </row>
    <row r="2" spans="1:5" ht="21" x14ac:dyDescent="0.25">
      <c r="A2" s="50" t="s">
        <v>266</v>
      </c>
      <c r="B2" s="50"/>
      <c r="C2" s="50"/>
      <c r="D2" s="50"/>
      <c r="E2" s="52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9" t="s">
        <v>232</v>
      </c>
      <c r="D4" s="40" t="s">
        <v>233</v>
      </c>
      <c r="E4" s="41">
        <f>E5+E6+E7</f>
        <v>1040311</v>
      </c>
    </row>
    <row r="5" spans="1:5" ht="15.75" thickBot="1" x14ac:dyDescent="0.3">
      <c r="A5" s="30">
        <v>2</v>
      </c>
      <c r="B5" s="30" t="s">
        <v>10</v>
      </c>
      <c r="C5" s="39" t="s">
        <v>234</v>
      </c>
      <c r="D5" s="42" t="s">
        <v>235</v>
      </c>
      <c r="E5" s="43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39" t="s">
        <v>236</v>
      </c>
      <c r="D6" s="42" t="s">
        <v>237</v>
      </c>
      <c r="E6" s="43">
        <f>'[1]APOLO 03A'!$E$5</f>
        <v>0</v>
      </c>
    </row>
    <row r="7" spans="1:5" ht="15.75" thickBot="1" x14ac:dyDescent="0.3">
      <c r="A7" s="30">
        <v>4</v>
      </c>
      <c r="B7" s="30" t="s">
        <v>10</v>
      </c>
      <c r="C7" s="39" t="s">
        <v>238</v>
      </c>
      <c r="D7" s="42" t="s">
        <v>239</v>
      </c>
      <c r="E7" s="43">
        <f>'[1]APOLO 03A'!$E$6</f>
        <v>1040311</v>
      </c>
    </row>
    <row r="8" spans="1:5" ht="15.75" thickBot="1" x14ac:dyDescent="0.3">
      <c r="A8" s="30">
        <v>5</v>
      </c>
      <c r="B8" s="30" t="s">
        <v>10</v>
      </c>
      <c r="C8" s="39" t="s">
        <v>240</v>
      </c>
      <c r="D8" s="42" t="s">
        <v>241</v>
      </c>
      <c r="E8" s="44">
        <f>E9+E12+E13+E14</f>
        <v>3637851</v>
      </c>
    </row>
    <row r="9" spans="1:5" ht="30.75" thickBot="1" x14ac:dyDescent="0.3">
      <c r="A9" s="30">
        <v>6</v>
      </c>
      <c r="B9" s="30" t="s">
        <v>10</v>
      </c>
      <c r="C9" s="39" t="s">
        <v>242</v>
      </c>
      <c r="D9" s="42" t="s">
        <v>243</v>
      </c>
      <c r="E9" s="44">
        <f>E10+E11</f>
        <v>3637851</v>
      </c>
    </row>
    <row r="10" spans="1:5" ht="15.75" thickBot="1" x14ac:dyDescent="0.3">
      <c r="A10" s="30">
        <v>7</v>
      </c>
      <c r="B10" s="30" t="s">
        <v>10</v>
      </c>
      <c r="C10" s="39" t="s">
        <v>244</v>
      </c>
      <c r="D10" s="42" t="s">
        <v>245</v>
      </c>
      <c r="E10" s="43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39" t="s">
        <v>246</v>
      </c>
      <c r="D11" s="42" t="s">
        <v>247</v>
      </c>
      <c r="E11" s="43">
        <f>'[1]APOLO 03A'!$E$10</f>
        <v>3637851</v>
      </c>
    </row>
    <row r="12" spans="1:5" ht="15.75" thickBot="1" x14ac:dyDescent="0.3">
      <c r="A12" s="30">
        <v>9</v>
      </c>
      <c r="B12" s="30" t="s">
        <v>10</v>
      </c>
      <c r="C12" s="39" t="s">
        <v>248</v>
      </c>
      <c r="D12" s="42" t="s">
        <v>249</v>
      </c>
      <c r="E12" s="43">
        <f>'[1]APOLO 03A'!$E$11</f>
        <v>0</v>
      </c>
    </row>
    <row r="13" spans="1:5" ht="30.75" thickBot="1" x14ac:dyDescent="0.3">
      <c r="A13" s="30">
        <v>10</v>
      </c>
      <c r="B13" s="30" t="s">
        <v>10</v>
      </c>
      <c r="C13" s="39" t="s">
        <v>250</v>
      </c>
      <c r="D13" s="42" t="s">
        <v>251</v>
      </c>
      <c r="E13" s="43">
        <f>'[1]APOLO 03A'!$E$12</f>
        <v>0</v>
      </c>
    </row>
    <row r="14" spans="1:5" ht="15.75" thickBot="1" x14ac:dyDescent="0.3">
      <c r="A14" s="30">
        <v>11</v>
      </c>
      <c r="B14" s="30" t="s">
        <v>10</v>
      </c>
      <c r="C14" s="39" t="s">
        <v>252</v>
      </c>
      <c r="D14" s="42" t="s">
        <v>253</v>
      </c>
      <c r="E14" s="43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39" t="s">
        <v>254</v>
      </c>
      <c r="D15" s="42" t="s">
        <v>255</v>
      </c>
      <c r="E15" s="44">
        <f>E16+E17</f>
        <v>13</v>
      </c>
    </row>
    <row r="16" spans="1:5" ht="15.75" thickBot="1" x14ac:dyDescent="0.3">
      <c r="A16" s="30">
        <v>13</v>
      </c>
      <c r="B16" s="30" t="s">
        <v>10</v>
      </c>
      <c r="C16" s="39" t="s">
        <v>256</v>
      </c>
      <c r="D16" s="42" t="s">
        <v>257</v>
      </c>
      <c r="E16" s="43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39" t="s">
        <v>258</v>
      </c>
      <c r="D17" s="42" t="s">
        <v>259</v>
      </c>
      <c r="E17" s="43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39" t="s">
        <v>260</v>
      </c>
      <c r="D18" s="42" t="s">
        <v>261</v>
      </c>
      <c r="E18" s="44">
        <f>E19+E20</f>
        <v>608258</v>
      </c>
    </row>
    <row r="19" spans="1:5" ht="15.75" thickBot="1" x14ac:dyDescent="0.3">
      <c r="A19" s="30">
        <v>16</v>
      </c>
      <c r="B19" s="30" t="s">
        <v>10</v>
      </c>
      <c r="C19" s="39" t="s">
        <v>262</v>
      </c>
      <c r="D19" s="42" t="s">
        <v>263</v>
      </c>
      <c r="E19" s="43">
        <f>'[1]APOLO 03A'!$E$18</f>
        <v>608258</v>
      </c>
    </row>
    <row r="20" spans="1:5" x14ac:dyDescent="0.25">
      <c r="A20" s="30">
        <v>17</v>
      </c>
      <c r="B20" s="30" t="s">
        <v>10</v>
      </c>
      <c r="C20" s="45" t="s">
        <v>264</v>
      </c>
      <c r="D20" s="46" t="s">
        <v>265</v>
      </c>
      <c r="E20" s="47">
        <f>'[1]APOLO 03A'!$E$19</f>
        <v>0</v>
      </c>
    </row>
    <row r="21" spans="1:5" x14ac:dyDescent="0.25">
      <c r="A21" s="30">
        <v>18</v>
      </c>
      <c r="B21" s="30" t="s">
        <v>10</v>
      </c>
      <c r="C21" s="48" t="s">
        <v>230</v>
      </c>
      <c r="D21" s="48"/>
      <c r="E21" s="48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2021-04-30T02:47:03Z</dcterms:created>
  <dcterms:modified xsi:type="dcterms:W3CDTF">2021-04-30T02:51:19Z</dcterms:modified>
</cp:coreProperties>
</file>